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Aff-sv\共有\担い手支援G\H30林業基金\30林業基金規程集\規程集\"/>
    </mc:Choice>
  </mc:AlternateContent>
  <xr:revisionPtr revIDLastSave="0" documentId="12_ncr:500000_{B02E09C7-A344-4BBC-B8C1-DC6F1FBEEF54}" xr6:coauthVersionLast="31" xr6:coauthVersionMax="31" xr10:uidLastSave="{00000000-0000-0000-0000-000000000000}"/>
  <bookViews>
    <workbookView xWindow="0" yWindow="0" windowWidth="20490" windowHeight="7230" tabRatio="906" firstSheet="7" activeTab="12" xr2:uid="{00000000-000D-0000-FFFF-FFFF00000000}"/>
  </bookViews>
  <sheets>
    <sheet name="第１号様式 " sheetId="10" r:id="rId1"/>
    <sheet name="様式１－１計画書" sheetId="2" r:id="rId2"/>
    <sheet name="様式１－２明細(p1)" sheetId="4" r:id="rId3"/>
    <sheet name="様式１－２明細 (p2)" sheetId="5" r:id="rId4"/>
    <sheet name="様式１－２明細 (p3)" sheetId="6" r:id="rId5"/>
    <sheet name="第１－３明細" sheetId="7" r:id="rId6"/>
    <sheet name="第１号様式-4" sheetId="27" r:id="rId7"/>
    <sheet name="第1号様式-5" sheetId="26" r:id="rId8"/>
    <sheet name="別紙１経歴書" sheetId="12" r:id="rId9"/>
    <sheet name="第２様式号" sheetId="11" r:id="rId10"/>
    <sheet name="第３号様式" sheetId="20" r:id="rId11"/>
    <sheet name="第４号様式" sheetId="21" r:id="rId12"/>
    <sheet name="別紙２誓約書" sheetId="15" r:id="rId13"/>
    <sheet name="第５号様式" sheetId="22" r:id="rId14"/>
    <sheet name="第６号様式請求書" sheetId="17" r:id="rId15"/>
    <sheet name="第７号様式" sheetId="23" r:id="rId16"/>
    <sheet name="第８号様式" sheetId="24" r:id="rId17"/>
  </sheets>
  <definedNames>
    <definedName name="_xlnm.Print_Area" localSheetId="5">'第１－３明細'!$B$1:$G$38</definedName>
    <definedName name="_xlnm.Print_Area" localSheetId="0">'第１号様式 '!$A$1:$F$28</definedName>
    <definedName name="_xlnm.Print_Area" localSheetId="6">'第１号様式-4'!$A$1:$F$28</definedName>
    <definedName name="_xlnm.Print_Area" localSheetId="7">'第1号様式-5'!$A$1:$G$12</definedName>
    <definedName name="_xlnm.Print_Area" localSheetId="9">第２様式号!$A$1:$I$52</definedName>
    <definedName name="_xlnm.Print_Area" localSheetId="10">第３号様式!$A$1:$F$28</definedName>
    <definedName name="_xlnm.Print_Area" localSheetId="11">第４号様式!$A$1:$F$31</definedName>
    <definedName name="_xlnm.Print_Area" localSheetId="13">第５号様式!$A$1:$F$28</definedName>
    <definedName name="_xlnm.Print_Area" localSheetId="14">第６号様式請求書!$A$1:$J$44</definedName>
    <definedName name="_xlnm.Print_Area" localSheetId="15">第７号様式!$A$1:$F$28</definedName>
    <definedName name="_xlnm.Print_Area" localSheetId="16">第８号様式!$A$1:$F$28</definedName>
    <definedName name="_xlnm.Print_Area" localSheetId="8">別紙１経歴書!$A$1:$H$21</definedName>
    <definedName name="_xlnm.Print_Area" localSheetId="12">別紙２誓約書!$A$1:$D$24</definedName>
    <definedName name="_xlnm.Print_Area" localSheetId="1">'様式１－１計画書'!$A$1:$J$54</definedName>
    <definedName name="_xlnm.Print_Area" localSheetId="3">'様式１－２明細 (p2)'!$A$1:$J$60</definedName>
    <definedName name="_xlnm.Print_Area" localSheetId="4">'様式１－２明細 (p3)'!$A$1:$F$70</definedName>
    <definedName name="_xlnm.Print_Area" localSheetId="2">'様式１－２明細(p1)'!$A$1:$T$60</definedName>
    <definedName name="_xlnm.Print_Titles" localSheetId="3">'様式１－２明細 (p2)'!$A:$A</definedName>
    <definedName name="_xlnm.Print_Titles" localSheetId="2">'様式１－２明細(p1)'!$A:$A</definedName>
  </definedNames>
  <calcPr calcId="162913"/>
</workbook>
</file>

<file path=xl/calcChain.xml><?xml version="1.0" encoding="utf-8"?>
<calcChain xmlns="http://schemas.openxmlformats.org/spreadsheetml/2006/main">
  <c r="H26" i="2" l="1"/>
  <c r="I26" i="2" s="1"/>
  <c r="I28" i="2" s="1"/>
  <c r="H27" i="2"/>
  <c r="H29" i="2" s="1"/>
  <c r="I27" i="2"/>
  <c r="I29" i="2" s="1"/>
  <c r="H28" i="2" l="1"/>
  <c r="H24" i="2"/>
  <c r="I13" i="2"/>
  <c r="I12" i="2"/>
  <c r="I11" i="2"/>
  <c r="I10" i="2"/>
  <c r="H52" i="11" l="1"/>
  <c r="F52" i="11"/>
  <c r="D52" i="11"/>
  <c r="F43" i="11"/>
  <c r="F37" i="11"/>
  <c r="E37" i="11"/>
  <c r="F36" i="11"/>
  <c r="E36" i="11"/>
  <c r="F35" i="11"/>
  <c r="E35" i="11"/>
  <c r="E26" i="11"/>
  <c r="A26" i="11"/>
  <c r="B3" i="12"/>
  <c r="C3" i="12"/>
  <c r="I10" i="5" l="1"/>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9" i="5"/>
  <c r="I8" i="5"/>
  <c r="A59" i="4" l="1"/>
  <c r="N59" i="4"/>
  <c r="T56" i="4"/>
  <c r="P56" i="4"/>
  <c r="D56" i="4"/>
  <c r="T54" i="4"/>
  <c r="P54" i="4"/>
  <c r="D54" i="4"/>
  <c r="T52" i="4"/>
  <c r="P52" i="4"/>
  <c r="D52" i="4"/>
  <c r="T50" i="4"/>
  <c r="P50" i="4"/>
  <c r="H50" i="4"/>
  <c r="D50" i="4"/>
  <c r="T48" i="4"/>
  <c r="P48" i="4"/>
  <c r="D48" i="4"/>
  <c r="T46" i="4"/>
  <c r="P46" i="4"/>
  <c r="H46" i="4"/>
  <c r="D46" i="4"/>
  <c r="T44" i="4"/>
  <c r="P44" i="4"/>
  <c r="D44" i="4"/>
  <c r="T42" i="4"/>
  <c r="P42" i="4"/>
  <c r="H42" i="4"/>
  <c r="D42" i="4"/>
  <c r="T40" i="4"/>
  <c r="P40" i="4"/>
  <c r="D40" i="4"/>
  <c r="T38" i="4"/>
  <c r="P38" i="4"/>
  <c r="D38" i="4"/>
  <c r="T36" i="4"/>
  <c r="P36" i="4"/>
  <c r="D36" i="4"/>
  <c r="T34" i="4"/>
  <c r="P34" i="4"/>
  <c r="D34" i="4"/>
  <c r="T32" i="4"/>
  <c r="P32" i="4"/>
  <c r="D32" i="4"/>
  <c r="T30" i="4"/>
  <c r="P30" i="4"/>
  <c r="D30" i="4"/>
  <c r="T28" i="4"/>
  <c r="P28" i="4"/>
  <c r="D28" i="4"/>
  <c r="T26" i="4"/>
  <c r="P26" i="4"/>
  <c r="D26" i="4"/>
  <c r="T24" i="4"/>
  <c r="P24" i="4"/>
  <c r="D24" i="4"/>
  <c r="T22" i="4"/>
  <c r="P22" i="4"/>
  <c r="D22" i="4"/>
  <c r="T20" i="4"/>
  <c r="P20" i="4"/>
  <c r="D20" i="4"/>
  <c r="T18" i="4"/>
  <c r="P18" i="4"/>
  <c r="D18" i="4"/>
  <c r="T16" i="4"/>
  <c r="P16" i="4"/>
  <c r="D16" i="4"/>
  <c r="T14" i="4"/>
  <c r="P14" i="4"/>
  <c r="D14" i="4"/>
  <c r="T12" i="4"/>
  <c r="P12" i="4"/>
  <c r="D12" i="4"/>
  <c r="T10" i="4"/>
  <c r="P10" i="4"/>
  <c r="H10" i="4"/>
  <c r="D10" i="4"/>
  <c r="R59" i="4"/>
  <c r="T11" i="4"/>
  <c r="T13" i="4"/>
  <c r="T15" i="4"/>
  <c r="T17" i="4"/>
  <c r="T19" i="4"/>
  <c r="T21" i="4"/>
  <c r="T23" i="4"/>
  <c r="T25" i="4"/>
  <c r="T27" i="4"/>
  <c r="T29" i="4"/>
  <c r="T31" i="4"/>
  <c r="T33" i="4"/>
  <c r="T35" i="4"/>
  <c r="T37" i="4"/>
  <c r="T39" i="4"/>
  <c r="T41" i="4"/>
  <c r="T43" i="4"/>
  <c r="T45" i="4"/>
  <c r="T47" i="4"/>
  <c r="T49" i="4"/>
  <c r="T51" i="4"/>
  <c r="T53" i="4"/>
  <c r="T55" i="4"/>
  <c r="T57" i="4"/>
  <c r="T9" i="4"/>
  <c r="T8" i="4"/>
  <c r="P11" i="4"/>
  <c r="P13" i="4"/>
  <c r="P15" i="4"/>
  <c r="P17" i="4"/>
  <c r="P19" i="4"/>
  <c r="P21" i="4"/>
  <c r="P23" i="4"/>
  <c r="P25" i="4"/>
  <c r="P27" i="4"/>
  <c r="P29" i="4"/>
  <c r="P31" i="4"/>
  <c r="P33" i="4"/>
  <c r="P35" i="4"/>
  <c r="P37" i="4"/>
  <c r="P39" i="4"/>
  <c r="P41" i="4"/>
  <c r="P43" i="4"/>
  <c r="P45" i="4"/>
  <c r="P47" i="4"/>
  <c r="P49" i="4"/>
  <c r="P51" i="4"/>
  <c r="P53" i="4"/>
  <c r="P55" i="4"/>
  <c r="P57" i="4"/>
  <c r="P9" i="4"/>
  <c r="P8" i="4"/>
  <c r="T59" i="4" l="1"/>
  <c r="P59" i="4"/>
  <c r="D13" i="4"/>
  <c r="H13" i="4"/>
  <c r="D15" i="4"/>
  <c r="H15" i="4"/>
  <c r="D17" i="4"/>
  <c r="H17" i="4"/>
  <c r="D19" i="4"/>
  <c r="H19" i="4"/>
  <c r="D21" i="4"/>
  <c r="H21" i="4"/>
  <c r="D23" i="4"/>
  <c r="H23" i="4"/>
  <c r="D25" i="4"/>
  <c r="H25" i="4"/>
  <c r="D27" i="4"/>
  <c r="H27" i="4"/>
  <c r="D29" i="4"/>
  <c r="H29" i="4"/>
  <c r="D31" i="4"/>
  <c r="H31" i="4"/>
  <c r="D33" i="4"/>
  <c r="H33" i="4"/>
  <c r="D35" i="4"/>
  <c r="H35" i="4"/>
  <c r="D37" i="4"/>
  <c r="H37" i="4"/>
  <c r="D39" i="4"/>
  <c r="H39" i="4"/>
  <c r="D41" i="4"/>
  <c r="H41" i="4"/>
  <c r="D43" i="4"/>
  <c r="H43" i="4"/>
  <c r="D45" i="4"/>
  <c r="H45" i="4"/>
  <c r="D47" i="4"/>
  <c r="H47" i="4"/>
  <c r="D49" i="4"/>
  <c r="H49" i="4"/>
  <c r="D51" i="4"/>
  <c r="H51" i="4"/>
  <c r="D53" i="4"/>
  <c r="H53" i="4"/>
  <c r="D55" i="4"/>
  <c r="H55" i="4"/>
  <c r="D57" i="4"/>
  <c r="H57" i="4"/>
  <c r="H11" i="4"/>
  <c r="I50" i="2" l="1"/>
  <c r="H50" i="2"/>
  <c r="E42" i="6" l="1"/>
  <c r="F40" i="6"/>
  <c r="F39" i="6"/>
  <c r="F38" i="6"/>
  <c r="F37" i="6"/>
  <c r="D62" i="6"/>
  <c r="E60" i="6"/>
  <c r="D60" i="6"/>
  <c r="E58" i="6"/>
  <c r="D58" i="6"/>
  <c r="F56" i="6"/>
  <c r="F55" i="6"/>
  <c r="F54" i="6"/>
  <c r="F53" i="6"/>
  <c r="F52" i="6"/>
  <c r="F51" i="6"/>
  <c r="F50" i="6"/>
  <c r="F49" i="6"/>
  <c r="F48" i="6"/>
  <c r="F47" i="6"/>
  <c r="E31" i="6"/>
  <c r="E30" i="6"/>
  <c r="E29" i="6"/>
  <c r="E28" i="6"/>
  <c r="E23" i="6"/>
  <c r="E22" i="6"/>
  <c r="E21" i="6"/>
  <c r="E20" i="6"/>
  <c r="E19" i="6"/>
  <c r="E18" i="6"/>
  <c r="E17" i="6"/>
  <c r="E16" i="6"/>
  <c r="E15" i="6"/>
  <c r="E14" i="6"/>
  <c r="E13" i="6"/>
  <c r="E12" i="6"/>
  <c r="E11" i="6"/>
  <c r="E10" i="6"/>
  <c r="E9" i="6"/>
  <c r="E8" i="6"/>
  <c r="F58" i="6" l="1"/>
  <c r="F42" i="6"/>
  <c r="E62" i="6"/>
  <c r="F60" i="6"/>
  <c r="E33" i="6"/>
  <c r="E25" i="6"/>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8" i="5"/>
  <c r="A9" i="5"/>
  <c r="J59" i="5"/>
  <c r="I59" i="5"/>
  <c r="H59" i="5"/>
  <c r="F59" i="5"/>
  <c r="D59" i="5"/>
  <c r="C59" i="5"/>
  <c r="B59" i="5"/>
  <c r="G57" i="5"/>
  <c r="E57" i="5"/>
  <c r="G55" i="5"/>
  <c r="E55" i="5"/>
  <c r="G53" i="5"/>
  <c r="E53" i="5"/>
  <c r="G51" i="5"/>
  <c r="E51" i="5"/>
  <c r="G49" i="5"/>
  <c r="E49" i="5"/>
  <c r="G47" i="5"/>
  <c r="E47" i="5"/>
  <c r="G45" i="5"/>
  <c r="E45" i="5"/>
  <c r="G43" i="5"/>
  <c r="E43" i="5"/>
  <c r="G41" i="5"/>
  <c r="E41" i="5"/>
  <c r="G39" i="5"/>
  <c r="E39" i="5"/>
  <c r="G37" i="5"/>
  <c r="E37" i="5"/>
  <c r="G35" i="5"/>
  <c r="E35" i="5"/>
  <c r="G33" i="5"/>
  <c r="E33" i="5"/>
  <c r="G31" i="5"/>
  <c r="E31" i="5"/>
  <c r="G29" i="5"/>
  <c r="E29" i="5"/>
  <c r="G27" i="5"/>
  <c r="E27" i="5"/>
  <c r="G25" i="5"/>
  <c r="E25" i="5"/>
  <c r="G23" i="5"/>
  <c r="E23" i="5"/>
  <c r="G21" i="5"/>
  <c r="E21" i="5"/>
  <c r="G19" i="5"/>
  <c r="E19" i="5"/>
  <c r="G17" i="5"/>
  <c r="E17" i="5"/>
  <c r="G15" i="5"/>
  <c r="E15" i="5"/>
  <c r="G13" i="5"/>
  <c r="E13" i="5"/>
  <c r="G11" i="5"/>
  <c r="G59" i="5" s="1"/>
  <c r="E11" i="5"/>
  <c r="G9" i="5"/>
  <c r="E9" i="5"/>
  <c r="E59" i="5" s="1"/>
  <c r="F62" i="6" l="1"/>
  <c r="D11" i="4"/>
  <c r="S59" i="4"/>
  <c r="Q59" i="4"/>
  <c r="O59" i="4"/>
  <c r="A59" i="5"/>
  <c r="H9" i="4"/>
  <c r="D9" i="4"/>
  <c r="D8" i="4"/>
  <c r="I9" i="2" l="1"/>
  <c r="I24" i="2" s="1"/>
  <c r="I8" i="2"/>
  <c r="F70" i="6" l="1"/>
  <c r="E70" i="6"/>
  <c r="I46" i="2" l="1"/>
  <c r="H46" i="2"/>
  <c r="H53" i="2" l="1"/>
  <c r="I53" i="2"/>
  <c r="I51" i="2"/>
  <c r="H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200-000001000000}">
      <text>
        <r>
          <rPr>
            <b/>
            <sz val="9"/>
            <color indexed="81"/>
            <rFont val="ＭＳ Ｐゴシック"/>
            <family val="3"/>
            <charset val="128"/>
          </rPr>
          <t>リストより選択して下さい。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A2" authorId="0" shapeId="0" xr:uid="{00000000-0006-0000-0300-000001000000}">
      <text>
        <r>
          <rPr>
            <b/>
            <sz val="9"/>
            <color indexed="81"/>
            <rFont val="ＭＳ Ｐゴシック"/>
            <family val="3"/>
            <charset val="128"/>
          </rPr>
          <t>リストより選択して下さい。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400-000001000000}">
      <text>
        <r>
          <rPr>
            <b/>
            <sz val="9"/>
            <color indexed="81"/>
            <rFont val="ＭＳ Ｐゴシック"/>
            <family val="3"/>
            <charset val="128"/>
          </rPr>
          <t>リストより選択して下さい。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500-000001000000}">
      <text>
        <r>
          <rPr>
            <b/>
            <sz val="9"/>
            <color indexed="81"/>
            <rFont val="ＭＳ Ｐゴシック"/>
            <family val="3"/>
            <charset val="128"/>
          </rPr>
          <t>リストより選択して下さい。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700-000001000000}">
      <text>
        <r>
          <rPr>
            <b/>
            <sz val="9"/>
            <color indexed="81"/>
            <rFont val="ＭＳ Ｐゴシック"/>
            <family val="3"/>
            <charset val="128"/>
          </rPr>
          <t>リストより選択して下さい。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matsui-t</author>
  </authors>
  <commentList>
    <comment ref="C4" authorId="0" shapeId="0" xr:uid="{00000000-0006-0000-0800-000001000000}">
      <text>
        <r>
          <rPr>
            <sz val="12"/>
            <color indexed="81"/>
            <rFont val="ＭＳ Ｐゴシック"/>
            <family val="3"/>
            <charset val="128"/>
          </rPr>
          <t>記名・印　又は　署名</t>
        </r>
        <r>
          <rPr>
            <sz val="9"/>
            <color indexed="81"/>
            <rFont val="ＭＳ Ｐゴシック"/>
            <family val="3"/>
            <charset val="128"/>
          </rPr>
          <t xml:space="preserve">
</t>
        </r>
      </text>
    </comment>
    <comment ref="D8" authorId="0" shapeId="0" xr:uid="{00000000-0006-0000-0800-000002000000}">
      <text>
        <r>
          <rPr>
            <b/>
            <sz val="9"/>
            <color indexed="81"/>
            <rFont val="ＭＳ Ｐゴシック"/>
            <family val="3"/>
            <charset val="128"/>
          </rPr>
          <t xml:space="preserve">入力例
</t>
        </r>
        <r>
          <rPr>
            <b/>
            <sz val="12"/>
            <color indexed="81"/>
            <rFont val="ＭＳ Ｐゴシック"/>
            <family val="3"/>
            <charset val="128"/>
          </rPr>
          <t>ｈ１５．９．２０</t>
        </r>
        <r>
          <rPr>
            <sz val="12"/>
            <color indexed="81"/>
            <rFont val="ＭＳ Ｐゴシック"/>
            <family val="3"/>
            <charset val="128"/>
          </rPr>
          <t xml:space="preserve">
</t>
        </r>
      </text>
    </comment>
  </commentList>
</comments>
</file>

<file path=xl/sharedStrings.xml><?xml version="1.0" encoding="utf-8"?>
<sst xmlns="http://schemas.openxmlformats.org/spreadsheetml/2006/main" count="1186" uniqueCount="400">
  <si>
    <t>①高性能林業機械等導入事業</t>
    <rPh sb="1" eb="4">
      <t>コウセイノウ</t>
    </rPh>
    <rPh sb="4" eb="6">
      <t>リンギョウ</t>
    </rPh>
    <rPh sb="6" eb="8">
      <t>キカイ</t>
    </rPh>
    <rPh sb="8" eb="9">
      <t>トウ</t>
    </rPh>
    <rPh sb="9" eb="11">
      <t>ドウニュウ</t>
    </rPh>
    <rPh sb="11" eb="13">
      <t>ジギョウ</t>
    </rPh>
    <phoneticPr fontId="2"/>
  </si>
  <si>
    <t>②高性能林業機械リース・レンタル支援事業</t>
    <rPh sb="1" eb="4">
      <t>コウセイノウ</t>
    </rPh>
    <rPh sb="4" eb="6">
      <t>リンギョウ</t>
    </rPh>
    <rPh sb="6" eb="8">
      <t>キカイ</t>
    </rPh>
    <rPh sb="16" eb="18">
      <t>シエン</t>
    </rPh>
    <rPh sb="18" eb="20">
      <t>ジギョウ</t>
    </rPh>
    <phoneticPr fontId="2"/>
  </si>
  <si>
    <t>②蜂災害防止対策事業</t>
    <rPh sb="1" eb="2">
      <t>ハチ</t>
    </rPh>
    <rPh sb="2" eb="4">
      <t>サイガイ</t>
    </rPh>
    <rPh sb="4" eb="6">
      <t>ボウシ</t>
    </rPh>
    <rPh sb="6" eb="8">
      <t>タイサク</t>
    </rPh>
    <rPh sb="8" eb="10">
      <t>ジギョウ</t>
    </rPh>
    <phoneticPr fontId="2"/>
  </si>
  <si>
    <t>人</t>
    <rPh sb="0" eb="1">
      <t>ニン</t>
    </rPh>
    <phoneticPr fontId="2"/>
  </si>
  <si>
    <t>事業名</t>
    <rPh sb="0" eb="2">
      <t>ジギョウ</t>
    </rPh>
    <rPh sb="2" eb="3">
      <t>メイ</t>
    </rPh>
    <phoneticPr fontId="2"/>
  </si>
  <si>
    <t>事業内容</t>
    <rPh sb="0" eb="2">
      <t>ジギョウ</t>
    </rPh>
    <rPh sb="2" eb="4">
      <t>ナイヨウ</t>
    </rPh>
    <phoneticPr fontId="2"/>
  </si>
  <si>
    <t>計</t>
    <rPh sb="0" eb="1">
      <t>ケイ</t>
    </rPh>
    <phoneticPr fontId="2"/>
  </si>
  <si>
    <t>事業体名</t>
    <rPh sb="0" eb="3">
      <t>ジギョウタイ</t>
    </rPh>
    <rPh sb="3" eb="4">
      <t>メイ</t>
    </rPh>
    <phoneticPr fontId="2"/>
  </si>
  <si>
    <t>式</t>
    <rPh sb="0" eb="1">
      <t>シキ</t>
    </rPh>
    <phoneticPr fontId="2"/>
  </si>
  <si>
    <t>②2年目</t>
    <rPh sb="2" eb="4">
      <t>ネンメ</t>
    </rPh>
    <phoneticPr fontId="2"/>
  </si>
  <si>
    <t>林業基金事業実施(変更)計画(精算)書</t>
    <rPh sb="0" eb="2">
      <t>リンギョウ</t>
    </rPh>
    <rPh sb="2" eb="4">
      <t>キキン</t>
    </rPh>
    <rPh sb="4" eb="6">
      <t>ジギョウ</t>
    </rPh>
    <rPh sb="6" eb="8">
      <t>ジッシ</t>
    </rPh>
    <rPh sb="9" eb="11">
      <t>ヘンコウ</t>
    </rPh>
    <rPh sb="12" eb="14">
      <t>ケイカク</t>
    </rPh>
    <rPh sb="15" eb="17">
      <t>セイサン</t>
    </rPh>
    <rPh sb="18" eb="19">
      <t>ショ</t>
    </rPh>
    <phoneticPr fontId="2"/>
  </si>
  <si>
    <t>林業基金事業実施計画書</t>
    <rPh sb="0" eb="2">
      <t>リンギョウ</t>
    </rPh>
    <rPh sb="2" eb="4">
      <t>キキン</t>
    </rPh>
    <phoneticPr fontId="2"/>
  </si>
  <si>
    <t>林業基金事業実施変更計画書</t>
    <rPh sb="0" eb="2">
      <t>リンギョウ</t>
    </rPh>
    <rPh sb="2" eb="4">
      <t>キキン</t>
    </rPh>
    <rPh sb="8" eb="10">
      <t>ヘンコウ</t>
    </rPh>
    <phoneticPr fontId="2"/>
  </si>
  <si>
    <t>林業基金事業実施精算書</t>
    <rPh sb="0" eb="2">
      <t>リンギョウ</t>
    </rPh>
    <rPh sb="2" eb="4">
      <t>キキン</t>
    </rPh>
    <rPh sb="8" eb="10">
      <t>セイサン</t>
    </rPh>
    <phoneticPr fontId="2"/>
  </si>
  <si>
    <t>（注）事業実施変更計画書については、承認された事業計画及び変更後の事業計画が比較対照できるように２段書きとする。</t>
    <rPh sb="1" eb="2">
      <t>チュウ</t>
    </rPh>
    <rPh sb="3" eb="5">
      <t>ジギョウ</t>
    </rPh>
    <rPh sb="5" eb="7">
      <t>ジッシ</t>
    </rPh>
    <rPh sb="7" eb="9">
      <t>ヘンコウ</t>
    </rPh>
    <rPh sb="9" eb="12">
      <t>ケイカクショ</t>
    </rPh>
    <rPh sb="18" eb="20">
      <t>ショウニン</t>
    </rPh>
    <rPh sb="23" eb="25">
      <t>ジギョウ</t>
    </rPh>
    <rPh sb="25" eb="27">
      <t>ケイカク</t>
    </rPh>
    <rPh sb="27" eb="28">
      <t>オヨ</t>
    </rPh>
    <rPh sb="29" eb="31">
      <t>ヘンコウ</t>
    </rPh>
    <rPh sb="31" eb="32">
      <t>ゴ</t>
    </rPh>
    <rPh sb="33" eb="35">
      <t>ジギョウ</t>
    </rPh>
    <rPh sb="35" eb="37">
      <t>ケイカク</t>
    </rPh>
    <rPh sb="38" eb="40">
      <t>ヒカク</t>
    </rPh>
    <rPh sb="40" eb="42">
      <t>タイショウ</t>
    </rPh>
    <rPh sb="49" eb="50">
      <t>ダン</t>
    </rPh>
    <rPh sb="50" eb="51">
      <t>カ</t>
    </rPh>
    <phoneticPr fontId="2"/>
  </si>
  <si>
    <t>ｍ</t>
    <phoneticPr fontId="2"/>
  </si>
  <si>
    <t>③人員輸送車リース支援事業</t>
    <rPh sb="1" eb="3">
      <t>ジンイン</t>
    </rPh>
    <rPh sb="3" eb="6">
      <t>ユソウシャ</t>
    </rPh>
    <rPh sb="9" eb="11">
      <t>シエン</t>
    </rPh>
    <rPh sb="11" eb="13">
      <t>ジギョウ</t>
    </rPh>
    <phoneticPr fontId="2"/>
  </si>
  <si>
    <t>台</t>
    <rPh sb="0" eb="1">
      <t>ダイ</t>
    </rPh>
    <phoneticPr fontId="2"/>
  </si>
  <si>
    <t>鈴鹿森林組合</t>
  </si>
  <si>
    <t>中勢森林組合</t>
  </si>
  <si>
    <t>松阪飯南森林組合</t>
  </si>
  <si>
    <t>（株）フォレストファイターズ</t>
  </si>
  <si>
    <t>宮川森林組合</t>
  </si>
  <si>
    <t>上田木材生産（有）</t>
  </si>
  <si>
    <t>いせしま森林組合</t>
  </si>
  <si>
    <t>大紀森林組合</t>
  </si>
  <si>
    <t>吉田本家山林部</t>
  </si>
  <si>
    <t>伊賀森林組合</t>
  </si>
  <si>
    <t>森林組合おわせ</t>
  </si>
  <si>
    <t>三重くまの森林組合</t>
    <rPh sb="0" eb="2">
      <t>ミエ</t>
    </rPh>
    <rPh sb="5" eb="7">
      <t>シンリン</t>
    </rPh>
    <rPh sb="7" eb="9">
      <t>クミアイ</t>
    </rPh>
    <phoneticPr fontId="5"/>
  </si>
  <si>
    <t>（株）川口屋</t>
  </si>
  <si>
    <t>前田商行（株）</t>
  </si>
  <si>
    <t>諸戸林友（株）</t>
  </si>
  <si>
    <t>速水林業</t>
  </si>
  <si>
    <t>（有）森下林業</t>
  </si>
  <si>
    <t>叶林業（名）</t>
  </si>
  <si>
    <t>佐藤林業</t>
  </si>
  <si>
    <t>丸中林業(株)</t>
    <rPh sb="4" eb="7">
      <t>カブ</t>
    </rPh>
    <phoneticPr fontId="5"/>
  </si>
  <si>
    <t>諸戸林業（株）中津川事業所</t>
    <phoneticPr fontId="5"/>
  </si>
  <si>
    <t>田中木材工業（株）</t>
  </si>
  <si>
    <t>田中林業（株）</t>
  </si>
  <si>
    <t>沖中造林（株）</t>
  </si>
  <si>
    <t>神宮司庁営林部</t>
  </si>
  <si>
    <t>（有）ナカイ</t>
  </si>
  <si>
    <t>三重県森林組合連合会</t>
  </si>
  <si>
    <t>晃榮林業(株)</t>
  </si>
  <si>
    <t>（株）フォレスト伊賀</t>
  </si>
  <si>
    <t>(有)勝川木材</t>
    <rPh sb="1" eb="2">
      <t>ユウ</t>
    </rPh>
    <phoneticPr fontId="5"/>
  </si>
  <si>
    <t>安田木材（有）</t>
  </si>
  <si>
    <t>木原造林（株）美杉事業所</t>
  </si>
  <si>
    <t>木原造林（株）大台事業所</t>
  </si>
  <si>
    <t>（有）芭蕉農林</t>
  </si>
  <si>
    <t>（有）森守</t>
  </si>
  <si>
    <t>三浦林商</t>
  </si>
  <si>
    <t>泉林業（有）</t>
  </si>
  <si>
    <t>Ｅ２リバイブ（株）</t>
  </si>
  <si>
    <t>奥川林業</t>
    <rPh sb="0" eb="2">
      <t>オクガワ</t>
    </rPh>
    <rPh sb="2" eb="4">
      <t>リンギョウ</t>
    </rPh>
    <phoneticPr fontId="5"/>
  </si>
  <si>
    <t>飯田林業(株)</t>
    <rPh sb="0" eb="2">
      <t>イイダ</t>
    </rPh>
    <rPh sb="2" eb="4">
      <t>リンギョウ</t>
    </rPh>
    <rPh sb="4" eb="7">
      <t>カブ</t>
    </rPh>
    <phoneticPr fontId="5"/>
  </si>
  <si>
    <t>フルハシEPO（株）</t>
    <rPh sb="8" eb="9">
      <t>カブ</t>
    </rPh>
    <phoneticPr fontId="5"/>
  </si>
  <si>
    <t>藤原林業(有)</t>
    <rPh sb="0" eb="2">
      <t>フジワラ</t>
    </rPh>
    <rPh sb="2" eb="4">
      <t>リンギョウ</t>
    </rPh>
    <rPh sb="4" eb="7">
      <t>ユウ</t>
    </rPh>
    <phoneticPr fontId="5"/>
  </si>
  <si>
    <t>（株）黒木林業</t>
    <rPh sb="3" eb="5">
      <t>クロキ</t>
    </rPh>
    <rPh sb="5" eb="7">
      <t>リンギョウ</t>
    </rPh>
    <phoneticPr fontId="5"/>
  </si>
  <si>
    <t>杣匠</t>
    <rPh sb="0" eb="1">
      <t>ソマ</t>
    </rPh>
    <rPh sb="1" eb="2">
      <t>タクミ</t>
    </rPh>
    <phoneticPr fontId="5"/>
  </si>
  <si>
    <t>野呂林業</t>
    <rPh sb="0" eb="2">
      <t>ノロ</t>
    </rPh>
    <rPh sb="2" eb="4">
      <t>リンギョウ</t>
    </rPh>
    <phoneticPr fontId="5"/>
  </si>
  <si>
    <t>三井物産フォレスト（株）長島山林事務所</t>
    <rPh sb="0" eb="2">
      <t>ミツイ</t>
    </rPh>
    <rPh sb="2" eb="4">
      <t>ブッサン</t>
    </rPh>
    <rPh sb="9" eb="12">
      <t>カブ</t>
    </rPh>
    <rPh sb="12" eb="14">
      <t>ナガシマ</t>
    </rPh>
    <rPh sb="14" eb="16">
      <t>サンリン</t>
    </rPh>
    <rPh sb="16" eb="19">
      <t>ジムショ</t>
    </rPh>
    <phoneticPr fontId="5"/>
  </si>
  <si>
    <t>　</t>
    <phoneticPr fontId="2"/>
  </si>
  <si>
    <t>備　考</t>
    <rPh sb="0" eb="1">
      <t>ソナエ</t>
    </rPh>
    <rPh sb="2" eb="3">
      <t>コウ</t>
    </rPh>
    <phoneticPr fontId="2"/>
  </si>
  <si>
    <t>小　計</t>
    <rPh sb="0" eb="1">
      <t>コ</t>
    </rPh>
    <rPh sb="2" eb="3">
      <t>ケイ</t>
    </rPh>
    <phoneticPr fontId="2"/>
  </si>
  <si>
    <t>事業費 (円）</t>
    <rPh sb="0" eb="3">
      <t>ジギョウヒ</t>
    </rPh>
    <rPh sb="5" eb="6">
      <t>エン</t>
    </rPh>
    <phoneticPr fontId="2"/>
  </si>
  <si>
    <t>助成額 (円）</t>
    <rPh sb="0" eb="3">
      <t>ジョセイガク</t>
    </rPh>
    <rPh sb="5" eb="6">
      <t>エン</t>
    </rPh>
    <phoneticPr fontId="2"/>
  </si>
  <si>
    <t>人</t>
    <rPh sb="0" eb="1">
      <t>ニン</t>
    </rPh>
    <phoneticPr fontId="9"/>
  </si>
  <si>
    <t>　月から　　か月分</t>
    <rPh sb="1" eb="2">
      <t>ツキ</t>
    </rPh>
    <rPh sb="7" eb="8">
      <t>ツキ</t>
    </rPh>
    <rPh sb="8" eb="9">
      <t>ブン</t>
    </rPh>
    <phoneticPr fontId="2"/>
  </si>
  <si>
    <t>　月契約 　　か月分</t>
    <rPh sb="1" eb="2">
      <t>ガツ</t>
    </rPh>
    <rPh sb="2" eb="4">
      <t>ケイヤク</t>
    </rPh>
    <rPh sb="8" eb="10">
      <t>ゲツブン</t>
    </rPh>
    <phoneticPr fontId="2"/>
  </si>
  <si>
    <t>(受講者数　　人、受講日数 　　　日）</t>
    <rPh sb="9" eb="11">
      <t>ジュコウ</t>
    </rPh>
    <rPh sb="11" eb="13">
      <t>ニッスウ</t>
    </rPh>
    <rPh sb="17" eb="18">
      <t>ヒ</t>
    </rPh>
    <phoneticPr fontId="2"/>
  </si>
  <si>
    <t>明細</t>
    <rPh sb="0" eb="2">
      <t>メイサイ</t>
    </rPh>
    <phoneticPr fontId="2"/>
  </si>
  <si>
    <t>p1</t>
    <phoneticPr fontId="2"/>
  </si>
  <si>
    <t>生年月日</t>
    <rPh sb="0" eb="2">
      <t>セイネン</t>
    </rPh>
    <rPh sb="2" eb="4">
      <t>ガッピ</t>
    </rPh>
    <phoneticPr fontId="2"/>
  </si>
  <si>
    <t>就業時年齢</t>
    <rPh sb="0" eb="2">
      <t>シュウギョウ</t>
    </rPh>
    <rPh sb="2" eb="3">
      <t>ジ</t>
    </rPh>
    <rPh sb="3" eb="5">
      <t>ネンレイ</t>
    </rPh>
    <phoneticPr fontId="2"/>
  </si>
  <si>
    <t>就労日数</t>
    <rPh sb="0" eb="2">
      <t>シュウロウ</t>
    </rPh>
    <rPh sb="2" eb="4">
      <t>ニッスウ</t>
    </rPh>
    <phoneticPr fontId="2"/>
  </si>
  <si>
    <t>社会保険制度等加入状況</t>
    <rPh sb="0" eb="2">
      <t>シャカイ</t>
    </rPh>
    <rPh sb="2" eb="4">
      <t>ホケン</t>
    </rPh>
    <rPh sb="4" eb="6">
      <t>セイド</t>
    </rPh>
    <rPh sb="6" eb="7">
      <t>トウ</t>
    </rPh>
    <rPh sb="7" eb="9">
      <t>カニュウ</t>
    </rPh>
    <rPh sb="9" eb="11">
      <t>ジョウキョウ</t>
    </rPh>
    <phoneticPr fontId="2"/>
  </si>
  <si>
    <t>労災上乗せ</t>
    <rPh sb="0" eb="2">
      <t>ロウサイ</t>
    </rPh>
    <rPh sb="2" eb="4">
      <t>ウワノ</t>
    </rPh>
    <phoneticPr fontId="2"/>
  </si>
  <si>
    <t>雇用保険</t>
    <rPh sb="0" eb="2">
      <t>コヨウ</t>
    </rPh>
    <rPh sb="2" eb="4">
      <t>ホケン</t>
    </rPh>
    <phoneticPr fontId="2"/>
  </si>
  <si>
    <t>健康保険</t>
    <rPh sb="0" eb="2">
      <t>ケンコウ</t>
    </rPh>
    <rPh sb="2" eb="4">
      <t>ホケン</t>
    </rPh>
    <phoneticPr fontId="2"/>
  </si>
  <si>
    <t>厚生年金</t>
    <rPh sb="0" eb="2">
      <t>コウセイ</t>
    </rPh>
    <rPh sb="2" eb="4">
      <t>ネンキン</t>
    </rPh>
    <phoneticPr fontId="2"/>
  </si>
  <si>
    <t>年次</t>
    <rPh sb="0" eb="2">
      <t>ネンジ</t>
    </rPh>
    <phoneticPr fontId="2"/>
  </si>
  <si>
    <t>事業費
（円）</t>
    <rPh sb="0" eb="3">
      <t>ジギョウヒ</t>
    </rPh>
    <rPh sb="5" eb="6">
      <t>エン</t>
    </rPh>
    <phoneticPr fontId="2"/>
  </si>
  <si>
    <t>助成額
（円）</t>
    <rPh sb="0" eb="3">
      <t>ジョセイガク</t>
    </rPh>
    <rPh sb="5" eb="6">
      <t>エン</t>
    </rPh>
    <phoneticPr fontId="2"/>
  </si>
  <si>
    <t>受講日数</t>
    <rPh sb="0" eb="2">
      <t>ジュコウ</t>
    </rPh>
    <rPh sb="2" eb="4">
      <t>ニッスウ</t>
    </rPh>
    <phoneticPr fontId="2"/>
  </si>
  <si>
    <t>加入</t>
    <rPh sb="0" eb="2">
      <t>カニュウ</t>
    </rPh>
    <phoneticPr fontId="2"/>
  </si>
  <si>
    <t>未加入</t>
    <rPh sb="0" eb="3">
      <t>ミカニュウ</t>
    </rPh>
    <phoneticPr fontId="2"/>
  </si>
  <si>
    <t>1年目</t>
    <rPh sb="1" eb="3">
      <t>ネンメ</t>
    </rPh>
    <phoneticPr fontId="2"/>
  </si>
  <si>
    <t>2年目</t>
    <rPh sb="1" eb="3">
      <t>ネンメ</t>
    </rPh>
    <phoneticPr fontId="2"/>
  </si>
  <si>
    <t>3年目</t>
    <rPh sb="1" eb="3">
      <t>ネンメ</t>
    </rPh>
    <phoneticPr fontId="2"/>
  </si>
  <si>
    <t>明細</t>
  </si>
  <si>
    <t>p2</t>
    <phoneticPr fontId="2"/>
  </si>
  <si>
    <t>①安全衛生用具整備事業</t>
    <rPh sb="1" eb="3">
      <t>アンゼン</t>
    </rPh>
    <rPh sb="3" eb="5">
      <t>エイセイ</t>
    </rPh>
    <phoneticPr fontId="2"/>
  </si>
  <si>
    <t>②蜂災害防止対策事業</t>
    <rPh sb="1" eb="2">
      <t>ハチ</t>
    </rPh>
    <rPh sb="2" eb="4">
      <t>サイガイ</t>
    </rPh>
    <rPh sb="4" eb="6">
      <t>ボウシ</t>
    </rPh>
    <phoneticPr fontId="2"/>
  </si>
  <si>
    <t>適</t>
    <rPh sb="0" eb="1">
      <t>テキ</t>
    </rPh>
    <phoneticPr fontId="2"/>
  </si>
  <si>
    <t>否</t>
    <rPh sb="0" eb="1">
      <t>ヒ</t>
    </rPh>
    <phoneticPr fontId="2"/>
  </si>
  <si>
    <t/>
  </si>
  <si>
    <t>明細</t>
    <phoneticPr fontId="2"/>
  </si>
  <si>
    <t>明細</t>
    <phoneticPr fontId="2"/>
  </si>
  <si>
    <t>p3</t>
    <phoneticPr fontId="2"/>
  </si>
  <si>
    <t xml:space="preserve">     ①安全衛生用具整備事業</t>
    <phoneticPr fontId="2"/>
  </si>
  <si>
    <t>品名及び規格</t>
    <rPh sb="0" eb="2">
      <t>ヒンメイ</t>
    </rPh>
    <rPh sb="2" eb="3">
      <t>オヨ</t>
    </rPh>
    <rPh sb="4" eb="6">
      <t>キカク</t>
    </rPh>
    <phoneticPr fontId="2"/>
  </si>
  <si>
    <t>単価</t>
    <rPh sb="0" eb="2">
      <t>タンカ</t>
    </rPh>
    <phoneticPr fontId="2"/>
  </si>
  <si>
    <t>数量</t>
    <rPh sb="0" eb="2">
      <t>スウリョウ</t>
    </rPh>
    <phoneticPr fontId="2"/>
  </si>
  <si>
    <t>事業費</t>
    <rPh sb="0" eb="3">
      <t>ジギョウヒ</t>
    </rPh>
    <phoneticPr fontId="2"/>
  </si>
  <si>
    <t>摘要</t>
    <rPh sb="0" eb="2">
      <t>テキヨウ</t>
    </rPh>
    <phoneticPr fontId="2"/>
  </si>
  <si>
    <t xml:space="preserve">     ②蜂災害防止対策事業</t>
    <rPh sb="6" eb="7">
      <t>ハチ</t>
    </rPh>
    <rPh sb="7" eb="9">
      <t>サイガイ</t>
    </rPh>
    <rPh sb="9" eb="11">
      <t>ボウシ</t>
    </rPh>
    <rPh sb="11" eb="13">
      <t>タイサク</t>
    </rPh>
    <phoneticPr fontId="2"/>
  </si>
  <si>
    <t>機種</t>
    <rPh sb="0" eb="2">
      <t>キシュ</t>
    </rPh>
    <phoneticPr fontId="2"/>
  </si>
  <si>
    <t>規格</t>
    <rPh sb="0" eb="2">
      <t>キカク</t>
    </rPh>
    <phoneticPr fontId="2"/>
  </si>
  <si>
    <t>助成額</t>
    <rPh sb="0" eb="3">
      <t>ジョセイガク</t>
    </rPh>
    <phoneticPr fontId="2"/>
  </si>
  <si>
    <t xml:space="preserve">     ②高性能林業機械等リース・レンタル支援事業</t>
    <rPh sb="6" eb="9">
      <t>コウセイノウ</t>
    </rPh>
    <rPh sb="9" eb="11">
      <t>リンギョウ</t>
    </rPh>
    <rPh sb="11" eb="13">
      <t>キカイ</t>
    </rPh>
    <rPh sb="13" eb="14">
      <t>トウ</t>
    </rPh>
    <rPh sb="22" eb="24">
      <t>シエン</t>
    </rPh>
    <rPh sb="24" eb="26">
      <t>ジギョウ</t>
    </rPh>
    <phoneticPr fontId="2"/>
  </si>
  <si>
    <t>リース・
レンタル別</t>
    <rPh sb="9" eb="10">
      <t>ベツ</t>
    </rPh>
    <phoneticPr fontId="2"/>
  </si>
  <si>
    <t>リース</t>
    <phoneticPr fontId="2"/>
  </si>
  <si>
    <t>レンタル</t>
    <phoneticPr fontId="2"/>
  </si>
  <si>
    <t>リース 計</t>
    <rPh sb="4" eb="5">
      <t>ケイ</t>
    </rPh>
    <phoneticPr fontId="2"/>
  </si>
  <si>
    <t>レンタル 計</t>
    <rPh sb="4" eb="5">
      <t>ケイ</t>
    </rPh>
    <phoneticPr fontId="2"/>
  </si>
  <si>
    <t>合計</t>
    <rPh sb="0" eb="2">
      <t>ゴウケイ</t>
    </rPh>
    <phoneticPr fontId="2"/>
  </si>
  <si>
    <t xml:space="preserve">     ③人員輸送車リース支援事業</t>
    <rPh sb="6" eb="8">
      <t>ジンイン</t>
    </rPh>
    <rPh sb="8" eb="11">
      <t>ユソウシャ</t>
    </rPh>
    <rPh sb="14" eb="16">
      <t>シエン</t>
    </rPh>
    <rPh sb="16" eb="18">
      <t>ジギョウ</t>
    </rPh>
    <phoneticPr fontId="2"/>
  </si>
  <si>
    <t>車種</t>
    <rPh sb="0" eb="2">
      <t>シャシュ</t>
    </rPh>
    <phoneticPr fontId="2"/>
  </si>
  <si>
    <t>事業費</t>
    <rPh sb="0" eb="2">
      <t>ジギョウ</t>
    </rPh>
    <rPh sb="2" eb="3">
      <t>ヒ</t>
    </rPh>
    <phoneticPr fontId="2"/>
  </si>
  <si>
    <t>　　　</t>
    <phoneticPr fontId="2"/>
  </si>
  <si>
    <t>路線名</t>
    <rPh sb="0" eb="2">
      <t>ロセン</t>
    </rPh>
    <rPh sb="2" eb="3">
      <t>メイ</t>
    </rPh>
    <phoneticPr fontId="2"/>
  </si>
  <si>
    <t>作業延長（ｍ）</t>
    <rPh sb="0" eb="2">
      <t>サギョウ</t>
    </rPh>
    <rPh sb="2" eb="4">
      <t>エンチョウ</t>
    </rPh>
    <phoneticPr fontId="2"/>
  </si>
  <si>
    <t>事業費（円）</t>
    <rPh sb="0" eb="3">
      <t>ジギョウヒ</t>
    </rPh>
    <rPh sb="4" eb="5">
      <t>エン</t>
    </rPh>
    <phoneticPr fontId="2"/>
  </si>
  <si>
    <t>助成額（円）</t>
    <rPh sb="0" eb="2">
      <t>ジョセイ</t>
    </rPh>
    <rPh sb="2" eb="3">
      <t>ガク</t>
    </rPh>
    <rPh sb="4" eb="5">
      <t>エン</t>
    </rPh>
    <phoneticPr fontId="2"/>
  </si>
  <si>
    <t>補助金（造林）</t>
    <rPh sb="0" eb="3">
      <t>ホジョキン</t>
    </rPh>
    <rPh sb="4" eb="6">
      <t>ゾウリン</t>
    </rPh>
    <phoneticPr fontId="2"/>
  </si>
  <si>
    <t>備考</t>
    <rPh sb="0" eb="2">
      <t>ビコウ</t>
    </rPh>
    <phoneticPr fontId="2"/>
  </si>
  <si>
    <t>氏 名</t>
    <rPh sb="0" eb="1">
      <t>シ</t>
    </rPh>
    <rPh sb="2" eb="3">
      <t>メイ</t>
    </rPh>
    <phoneticPr fontId="2"/>
  </si>
  <si>
    <t>就業年月日</t>
    <rPh sb="0" eb="2">
      <t>シュウギョウ</t>
    </rPh>
    <rPh sb="2" eb="3">
      <t>ネン</t>
    </rPh>
    <rPh sb="3" eb="4">
      <t>ガツ</t>
    </rPh>
    <rPh sb="4" eb="5">
      <t>ニチ</t>
    </rPh>
    <phoneticPr fontId="2"/>
  </si>
  <si>
    <t>年間就労日数</t>
    <rPh sb="0" eb="1">
      <t>ネン</t>
    </rPh>
    <rPh sb="1" eb="2">
      <t>マ</t>
    </rPh>
    <rPh sb="2" eb="4">
      <t>シュウロウ</t>
    </rPh>
    <rPh sb="4" eb="6">
      <t>ニッスウ</t>
    </rPh>
    <phoneticPr fontId="2"/>
  </si>
  <si>
    <t>算出就労日数</t>
    <rPh sb="0" eb="2">
      <t>サンシュツ</t>
    </rPh>
    <rPh sb="2" eb="4">
      <t>シュウロウ</t>
    </rPh>
    <rPh sb="4" eb="6">
      <t>ニッスウ</t>
    </rPh>
    <phoneticPr fontId="2"/>
  </si>
  <si>
    <t>退職金共済</t>
    <rPh sb="0" eb="3">
      <t>タイショクキン</t>
    </rPh>
    <rPh sb="3" eb="5">
      <t>キョウサイ</t>
    </rPh>
    <phoneticPr fontId="2"/>
  </si>
  <si>
    <t>有休取得日数</t>
    <rPh sb="0" eb="2">
      <t>ユウキュウ</t>
    </rPh>
    <rPh sb="2" eb="4">
      <t>シュトク</t>
    </rPh>
    <rPh sb="4" eb="6">
      <t>ニッスウ</t>
    </rPh>
    <phoneticPr fontId="2"/>
  </si>
  <si>
    <t>加工等就労日数</t>
    <rPh sb="0" eb="1">
      <t>カコウトウシュウロウニッスウ</t>
    </rPh>
    <phoneticPr fontId="2"/>
  </si>
  <si>
    <t>世古木材(有)</t>
    <rPh sb="0" eb="2">
      <t>セコ</t>
    </rPh>
    <rPh sb="2" eb="4">
      <t>モクザイ</t>
    </rPh>
    <rPh sb="4" eb="7">
      <t>ユウ</t>
    </rPh>
    <phoneticPr fontId="2"/>
  </si>
  <si>
    <t>みえチェーンソー技術競技大会実行委員会</t>
    <rPh sb="14" eb="16">
      <t>ジッコウ</t>
    </rPh>
    <rPh sb="16" eb="19">
      <t>イインカイ</t>
    </rPh>
    <phoneticPr fontId="2"/>
  </si>
  <si>
    <t>林業安全衛生教育等
支援事業</t>
    <rPh sb="0" eb="2">
      <t>リンギョウ</t>
    </rPh>
    <rPh sb="2" eb="4">
      <t>アンゼン</t>
    </rPh>
    <rPh sb="4" eb="6">
      <t>エイセイ</t>
    </rPh>
    <rPh sb="6" eb="8">
      <t>キョウイク</t>
    </rPh>
    <rPh sb="8" eb="9">
      <t>トウ</t>
    </rPh>
    <rPh sb="10" eb="12">
      <t>シエン</t>
    </rPh>
    <rPh sb="12" eb="14">
      <t>ジギョウ</t>
    </rPh>
    <phoneticPr fontId="2"/>
  </si>
  <si>
    <t>フォレスト
ワーカー
研修生</t>
    <rPh sb="11" eb="13">
      <t>ケンシュウ</t>
    </rPh>
    <rPh sb="13" eb="14">
      <t>セイ</t>
    </rPh>
    <phoneticPr fontId="2"/>
  </si>
  <si>
    <t>整備
条件
適否</t>
    <rPh sb="0" eb="2">
      <t>セイビ</t>
    </rPh>
    <rPh sb="3" eb="5">
      <t>ジョウケン</t>
    </rPh>
    <rPh sb="6" eb="8">
      <t>テキヒ</t>
    </rPh>
    <phoneticPr fontId="2"/>
  </si>
  <si>
    <t>―</t>
    <phoneticPr fontId="2"/>
  </si>
  <si>
    <t>亀山市加太板屋4622-1</t>
    <phoneticPr fontId="5"/>
  </si>
  <si>
    <t>津市白山町南家城915-1</t>
  </si>
  <si>
    <t>公益財団法人 三重県農林水産支援センター</t>
    <rPh sb="0" eb="2">
      <t>コウエキ</t>
    </rPh>
    <rPh sb="2" eb="4">
      <t>ザイダン</t>
    </rPh>
    <rPh sb="4" eb="6">
      <t>ホウジン</t>
    </rPh>
    <rPh sb="7" eb="10">
      <t>ミエケン</t>
    </rPh>
    <rPh sb="10" eb="12">
      <t>ノウリン</t>
    </rPh>
    <rPh sb="12" eb="14">
      <t>スイサン</t>
    </rPh>
    <rPh sb="14" eb="16">
      <t>シエン</t>
    </rPh>
    <phoneticPr fontId="2"/>
  </si>
  <si>
    <t>松阪市飯南町粥見5725-3</t>
    <phoneticPr fontId="5"/>
  </si>
  <si>
    <t>　　 理事長　　林　敏一</t>
    <rPh sb="3" eb="6">
      <t>リジチョウ</t>
    </rPh>
    <rPh sb="8" eb="9">
      <t>ハヤシ</t>
    </rPh>
    <rPh sb="10" eb="12">
      <t>トシカズ</t>
    </rPh>
    <phoneticPr fontId="2"/>
  </si>
  <si>
    <t>　　　    様</t>
    <rPh sb="7" eb="8">
      <t>サマ</t>
    </rPh>
    <phoneticPr fontId="2"/>
  </si>
  <si>
    <t>多気郡大台町小切畑17</t>
  </si>
  <si>
    <t>多気郡大台町江馬316</t>
  </si>
  <si>
    <t>松阪市長月町76-15</t>
  </si>
  <si>
    <t>申請者　　住　所　</t>
    <rPh sb="0" eb="3">
      <t>シンセイシャ</t>
    </rPh>
    <rPh sb="5" eb="6">
      <t>スミ</t>
    </rPh>
    <rPh sb="7" eb="8">
      <t>ショ</t>
    </rPh>
    <phoneticPr fontId="2"/>
  </si>
  <si>
    <t>度会郡大紀町崎239-2</t>
  </si>
  <si>
    <t>度会郡度会町大野木2756-1</t>
  </si>
  <si>
    <t>　　　　　　　名　称　</t>
    <rPh sb="7" eb="8">
      <t>メイ</t>
    </rPh>
    <rPh sb="9" eb="10">
      <t>ショウ</t>
    </rPh>
    <phoneticPr fontId="2"/>
  </si>
  <si>
    <t>　　　　　　　　代表者　</t>
    <rPh sb="8" eb="11">
      <t>ダイヒョウシャ</t>
    </rPh>
    <phoneticPr fontId="2"/>
  </si>
  <si>
    <t>印</t>
    <rPh sb="0" eb="1">
      <t>イン</t>
    </rPh>
    <phoneticPr fontId="2"/>
  </si>
  <si>
    <t>度会郡大紀町滝原1025-1</t>
  </si>
  <si>
    <t>伊賀市ゆめが丘7丁目7</t>
  </si>
  <si>
    <t>北牟婁郡紀北町便ノ山200</t>
    <phoneticPr fontId="5"/>
  </si>
  <si>
    <t>熊野市久生屋町1368-2</t>
    <rPh sb="0" eb="2">
      <t>クマノ</t>
    </rPh>
    <rPh sb="2" eb="3">
      <t>シ</t>
    </rPh>
    <rPh sb="3" eb="4">
      <t>ク</t>
    </rPh>
    <rPh sb="4" eb="5">
      <t>ウ</t>
    </rPh>
    <rPh sb="5" eb="6">
      <t>ヤ</t>
    </rPh>
    <rPh sb="6" eb="7">
      <t>マチ</t>
    </rPh>
    <phoneticPr fontId="5"/>
  </si>
  <si>
    <t>松阪市飯高町乙栗子124</t>
  </si>
  <si>
    <t>南牟婁郡紀宝町鵜殿459-1</t>
  </si>
  <si>
    <t>多気郡大台町明豆132-2</t>
  </si>
  <si>
    <t>北牟婁郡紀北町引本浦345</t>
    <rPh sb="0" eb="4">
      <t>キタムログン</t>
    </rPh>
    <phoneticPr fontId="5"/>
  </si>
  <si>
    <t>記</t>
    <rPh sb="0" eb="1">
      <t>キ</t>
    </rPh>
    <phoneticPr fontId="2"/>
  </si>
  <si>
    <t>伊勢市浦口1丁目10-26</t>
    <phoneticPr fontId="5"/>
  </si>
  <si>
    <t>松阪市飯高町宮前1414</t>
  </si>
  <si>
    <t>１　変更又は（取り下げ）の理由</t>
    <rPh sb="2" eb="4">
      <t>ヘンコウ</t>
    </rPh>
    <rPh sb="4" eb="5">
      <t>マタ</t>
    </rPh>
    <rPh sb="7" eb="8">
      <t>ト</t>
    </rPh>
    <rPh sb="9" eb="10">
      <t>サ</t>
    </rPh>
    <rPh sb="13" eb="15">
      <t>リユウ</t>
    </rPh>
    <phoneticPr fontId="2"/>
  </si>
  <si>
    <t>いなべ市北勢町阿下喜 1536-2</t>
  </si>
  <si>
    <t>度会郡度会町麻加江836-1</t>
    <phoneticPr fontId="5"/>
  </si>
  <si>
    <t>２　事業実施変更計画書</t>
    <rPh sb="2" eb="4">
      <t>ジギョウ</t>
    </rPh>
    <rPh sb="4" eb="6">
      <t>ジッシ</t>
    </rPh>
    <rPh sb="6" eb="8">
      <t>ヘンコウ</t>
    </rPh>
    <rPh sb="8" eb="11">
      <t>ケイカクショ</t>
    </rPh>
    <phoneticPr fontId="2"/>
  </si>
  <si>
    <t>亀山市関町坂下828</t>
  </si>
  <si>
    <t>(別添）</t>
    <rPh sb="1" eb="3">
      <t>ベッテン</t>
    </rPh>
    <phoneticPr fontId="2"/>
  </si>
  <si>
    <t>尾鷲市南陽町6-4</t>
  </si>
  <si>
    <t>林業基金事業実施変更計画書</t>
    <rPh sb="4" eb="6">
      <t>ジギョウ</t>
    </rPh>
    <rPh sb="6" eb="8">
      <t>ジッシ</t>
    </rPh>
    <rPh sb="8" eb="10">
      <t>ヘンコウ</t>
    </rPh>
    <rPh sb="10" eb="12">
      <t>ケイカク</t>
    </rPh>
    <rPh sb="12" eb="13">
      <t>ショ</t>
    </rPh>
    <phoneticPr fontId="2"/>
  </si>
  <si>
    <t>北牟婁郡紀北町東長島2664-53</t>
    <phoneticPr fontId="5"/>
  </si>
  <si>
    <t>林業基金事業実施変更計画書明細</t>
    <rPh sb="4" eb="6">
      <t>ジギョウ</t>
    </rPh>
    <rPh sb="6" eb="8">
      <t>ジッシ</t>
    </rPh>
    <rPh sb="8" eb="10">
      <t>ヘンコウ</t>
    </rPh>
    <rPh sb="10" eb="12">
      <t>ケイカク</t>
    </rPh>
    <rPh sb="12" eb="13">
      <t>ショ</t>
    </rPh>
    <rPh sb="13" eb="15">
      <t>メイサイ</t>
    </rPh>
    <phoneticPr fontId="2"/>
  </si>
  <si>
    <t>松阪市飯高町波瀬213</t>
  </si>
  <si>
    <t>松阪市飯高町波瀬219</t>
  </si>
  <si>
    <t>＊取り下げの場合は不要</t>
    <rPh sb="1" eb="2">
      <t>ト</t>
    </rPh>
    <rPh sb="3" eb="4">
      <t>サ</t>
    </rPh>
    <rPh sb="6" eb="8">
      <t>バアイ</t>
    </rPh>
    <rPh sb="9" eb="11">
      <t>フヨウ</t>
    </rPh>
    <phoneticPr fontId="2"/>
  </si>
  <si>
    <t>伊勢市宇治館町1</t>
  </si>
  <si>
    <t>松阪市飯高町乙栗子1198-1</t>
  </si>
  <si>
    <t>津市桜橋1丁目104</t>
  </si>
  <si>
    <t>熊野市飛鳥町小阪680</t>
  </si>
  <si>
    <t>伊賀市北山1560</t>
  </si>
  <si>
    <t>三重郡菰野町大字杉谷2365-18</t>
  </si>
  <si>
    <t>亀山市加太市場1675</t>
  </si>
  <si>
    <t>津市美杉町竹原258</t>
  </si>
  <si>
    <t>多気郡大台町栃原1065-5</t>
  </si>
  <si>
    <t>伊賀市山畑3475</t>
  </si>
  <si>
    <t>津市美杉町上多気1359</t>
  </si>
  <si>
    <r>
      <t>津市美杉町丹生</t>
    </r>
    <r>
      <rPr>
        <sz val="11"/>
        <rFont val="ＭＳ Ｐゴシック"/>
        <family val="3"/>
        <charset val="128"/>
      </rPr>
      <t>俣397</t>
    </r>
    <rPh sb="5" eb="6">
      <t>タン</t>
    </rPh>
    <phoneticPr fontId="5"/>
  </si>
  <si>
    <t>北牟婁郡紀北町相賀404-3</t>
    <phoneticPr fontId="2"/>
  </si>
  <si>
    <t>多気郡大台町佐原516-3</t>
    <rPh sb="6" eb="8">
      <t>サハラ</t>
    </rPh>
    <phoneticPr fontId="5"/>
  </si>
  <si>
    <t>熊野市有馬町5167-2</t>
    <rPh sb="0" eb="3">
      <t>クマノシ</t>
    </rPh>
    <rPh sb="3" eb="6">
      <t>アリマチョウ</t>
    </rPh>
    <phoneticPr fontId="5"/>
  </si>
  <si>
    <t>度会郡度会町田間95</t>
    <rPh sb="0" eb="3">
      <t>ワタライグン</t>
    </rPh>
    <rPh sb="3" eb="5">
      <t>ワタライ</t>
    </rPh>
    <rPh sb="5" eb="6">
      <t>チョウ</t>
    </rPh>
    <rPh sb="6" eb="8">
      <t>タマ</t>
    </rPh>
    <phoneticPr fontId="5"/>
  </si>
  <si>
    <t>三重郡川越町亀崎新田字下新田77-562</t>
    <rPh sb="0" eb="3">
      <t>ミエグン</t>
    </rPh>
    <rPh sb="3" eb="5">
      <t>カワゴエ</t>
    </rPh>
    <rPh sb="5" eb="6">
      <t>チョウ</t>
    </rPh>
    <rPh sb="6" eb="8">
      <t>カメザキ</t>
    </rPh>
    <rPh sb="8" eb="10">
      <t>シンデン</t>
    </rPh>
    <rPh sb="10" eb="11">
      <t>アザ</t>
    </rPh>
    <rPh sb="11" eb="12">
      <t>シモ</t>
    </rPh>
    <rPh sb="12" eb="14">
      <t>シンデン</t>
    </rPh>
    <phoneticPr fontId="5"/>
  </si>
  <si>
    <t>多気郡大台町久豆251-7</t>
    <rPh sb="0" eb="3">
      <t>タキグン</t>
    </rPh>
    <rPh sb="3" eb="6">
      <t>オオダイチョウ</t>
    </rPh>
    <rPh sb="6" eb="7">
      <t>キュウ</t>
    </rPh>
    <rPh sb="7" eb="8">
      <t>マメ</t>
    </rPh>
    <phoneticPr fontId="5"/>
  </si>
  <si>
    <t>津市美里町五百野917-2</t>
    <rPh sb="0" eb="2">
      <t>ツシ</t>
    </rPh>
    <rPh sb="2" eb="4">
      <t>ミサト</t>
    </rPh>
    <rPh sb="4" eb="5">
      <t>チョウ</t>
    </rPh>
    <rPh sb="5" eb="6">
      <t>ゴ</t>
    </rPh>
    <rPh sb="6" eb="7">
      <t>ヒャク</t>
    </rPh>
    <rPh sb="7" eb="8">
      <t>ノ</t>
    </rPh>
    <phoneticPr fontId="5"/>
  </si>
  <si>
    <t>津市美杉町竹原2868-3</t>
    <rPh sb="0" eb="2">
      <t>ツシ</t>
    </rPh>
    <rPh sb="2" eb="5">
      <t>ミスギチョウ</t>
    </rPh>
    <rPh sb="5" eb="7">
      <t>タケハラ</t>
    </rPh>
    <phoneticPr fontId="5"/>
  </si>
  <si>
    <t>松阪市飯南町有馬野653</t>
    <rPh sb="0" eb="3">
      <t>マツサカシ</t>
    </rPh>
    <rPh sb="3" eb="5">
      <t>イイナン</t>
    </rPh>
    <rPh sb="5" eb="6">
      <t>マチ</t>
    </rPh>
    <rPh sb="6" eb="8">
      <t>アリマ</t>
    </rPh>
    <rPh sb="8" eb="9">
      <t>ノ</t>
    </rPh>
    <phoneticPr fontId="5"/>
  </si>
  <si>
    <t>津市桜橋1丁目104（三重県森林組合連合会内）</t>
    <rPh sb="11" eb="14">
      <t>ミエケン</t>
    </rPh>
    <rPh sb="14" eb="16">
      <t>シンリン</t>
    </rPh>
    <rPh sb="16" eb="18">
      <t>クミアイ</t>
    </rPh>
    <rPh sb="18" eb="21">
      <t>レンゴウカイ</t>
    </rPh>
    <rPh sb="21" eb="22">
      <t>ナイ</t>
    </rPh>
    <phoneticPr fontId="2"/>
  </si>
  <si>
    <t>林業基金事業実施計画書</t>
    <rPh sb="0" eb="2">
      <t>リンギョウ</t>
    </rPh>
    <rPh sb="2" eb="4">
      <t>キキン</t>
    </rPh>
    <rPh sb="4" eb="6">
      <t>ジギョウ</t>
    </rPh>
    <rPh sb="6" eb="8">
      <t>ジッシ</t>
    </rPh>
    <rPh sb="8" eb="10">
      <t>ケイカク</t>
    </rPh>
    <rPh sb="10" eb="11">
      <t>ショ</t>
    </rPh>
    <phoneticPr fontId="2"/>
  </si>
  <si>
    <t>林業基金事業実施計画書明細</t>
    <rPh sb="4" eb="6">
      <t>ジギョウ</t>
    </rPh>
    <rPh sb="6" eb="8">
      <t>ジッシ</t>
    </rPh>
    <rPh sb="8" eb="10">
      <t>ケイカク</t>
    </rPh>
    <rPh sb="10" eb="11">
      <t>ショ</t>
    </rPh>
    <rPh sb="11" eb="13">
      <t>メイサイ</t>
    </rPh>
    <phoneticPr fontId="2"/>
  </si>
  <si>
    <t>　　　　　(新規参入者用）</t>
    <rPh sb="6" eb="8">
      <t>シンキ</t>
    </rPh>
    <rPh sb="8" eb="10">
      <t>サンニュウ</t>
    </rPh>
    <rPh sb="10" eb="11">
      <t>シャ</t>
    </rPh>
    <rPh sb="11" eb="12">
      <t>ヨウ</t>
    </rPh>
    <phoneticPr fontId="2"/>
  </si>
  <si>
    <t>平成　　　年度林業基金事業「林業機械化促進事業」実施要望書</t>
    <rPh sb="6" eb="7">
      <t>ド</t>
    </rPh>
    <rPh sb="7" eb="9">
      <t>リンギョウ</t>
    </rPh>
    <rPh sb="9" eb="11">
      <t>キキン</t>
    </rPh>
    <rPh sb="11" eb="13">
      <t>ジギョウ</t>
    </rPh>
    <rPh sb="14" eb="16">
      <t>リンギョウ</t>
    </rPh>
    <rPh sb="16" eb="19">
      <t>キカイカ</t>
    </rPh>
    <rPh sb="19" eb="21">
      <t>ソクシン</t>
    </rPh>
    <rPh sb="21" eb="23">
      <t>ジギョウ</t>
    </rPh>
    <rPh sb="24" eb="26">
      <t>ジッシ</t>
    </rPh>
    <rPh sb="26" eb="29">
      <t>ヨウボウショ</t>
    </rPh>
    <phoneticPr fontId="2"/>
  </si>
  <si>
    <t>　公益財団法人 三重県農林水産支援センター</t>
    <rPh sb="1" eb="3">
      <t>コウエキ</t>
    </rPh>
    <phoneticPr fontId="2"/>
  </si>
  <si>
    <t xml:space="preserve">        理事長　　　　　　        様</t>
    <phoneticPr fontId="2"/>
  </si>
  <si>
    <t xml:space="preserve">                                            </t>
    <phoneticPr fontId="2"/>
  </si>
  <si>
    <t>申請者</t>
    <rPh sb="0" eb="2">
      <t>シンセイ</t>
    </rPh>
    <rPh sb="2" eb="3">
      <t>シャ</t>
    </rPh>
    <phoneticPr fontId="2"/>
  </si>
  <si>
    <t xml:space="preserve">                                                    </t>
    <phoneticPr fontId="2"/>
  </si>
  <si>
    <t>（印）</t>
  </si>
  <si>
    <t>記</t>
    <phoneticPr fontId="2"/>
  </si>
  <si>
    <t>高性能林業機械等導入事業</t>
    <rPh sb="10" eb="12">
      <t>ジギョウ</t>
    </rPh>
    <phoneticPr fontId="2"/>
  </si>
  <si>
    <t>　　【新規購入】</t>
    <rPh sb="3" eb="5">
      <t>シンキ</t>
    </rPh>
    <rPh sb="5" eb="7">
      <t>コウニュウ</t>
    </rPh>
    <phoneticPr fontId="2"/>
  </si>
  <si>
    <t>機　　種</t>
    <rPh sb="0" eb="1">
      <t>キ</t>
    </rPh>
    <rPh sb="3" eb="4">
      <t>タネ</t>
    </rPh>
    <phoneticPr fontId="2"/>
  </si>
  <si>
    <t>規　　格</t>
    <rPh sb="0" eb="1">
      <t>キ</t>
    </rPh>
    <rPh sb="3" eb="4">
      <t>カク</t>
    </rPh>
    <phoneticPr fontId="2"/>
  </si>
  <si>
    <t>摘　　要</t>
    <rPh sb="0" eb="1">
      <t>チャク</t>
    </rPh>
    <rPh sb="3" eb="4">
      <t>ヨウ</t>
    </rPh>
    <phoneticPr fontId="2"/>
  </si>
  <si>
    <t>　　【リース・レンタル】</t>
    <phoneticPr fontId="2"/>
  </si>
  <si>
    <t>リース・
レンタル</t>
    <phoneticPr fontId="2"/>
  </si>
  <si>
    <t>摘　　要</t>
    <phoneticPr fontId="2"/>
  </si>
  <si>
    <t>リース　　計</t>
    <rPh sb="5" eb="6">
      <t>ケイ</t>
    </rPh>
    <phoneticPr fontId="2"/>
  </si>
  <si>
    <t>合　計</t>
    <rPh sb="0" eb="1">
      <t>ゴウ</t>
    </rPh>
    <rPh sb="2" eb="3">
      <t>ケイ</t>
    </rPh>
    <phoneticPr fontId="2"/>
  </si>
  <si>
    <t>人員輸送車リース支援事業</t>
    <rPh sb="0" eb="2">
      <t>ジンイン</t>
    </rPh>
    <rPh sb="2" eb="5">
      <t>ユソウシャ</t>
    </rPh>
    <rPh sb="8" eb="10">
      <t>シエン</t>
    </rPh>
    <rPh sb="10" eb="12">
      <t>ジギョウ</t>
    </rPh>
    <phoneticPr fontId="2"/>
  </si>
  <si>
    <t>車　　種</t>
    <rPh sb="0" eb="1">
      <t>クルマ</t>
    </rPh>
    <rPh sb="3" eb="4">
      <t>タネ</t>
    </rPh>
    <phoneticPr fontId="2"/>
  </si>
  <si>
    <t>規　　格</t>
    <rPh sb="0" eb="1">
      <t>タダシ</t>
    </rPh>
    <rPh sb="3" eb="4">
      <t>カク</t>
    </rPh>
    <phoneticPr fontId="2"/>
  </si>
  <si>
    <t>森林作業道作設支援事業</t>
    <rPh sb="0" eb="2">
      <t>シンリン</t>
    </rPh>
    <rPh sb="2" eb="4">
      <t>サギョウ</t>
    </rPh>
    <rPh sb="4" eb="5">
      <t>ドウ</t>
    </rPh>
    <rPh sb="5" eb="6">
      <t>サク</t>
    </rPh>
    <rPh sb="6" eb="7">
      <t>セツ</t>
    </rPh>
    <rPh sb="7" eb="9">
      <t>シエン</t>
    </rPh>
    <rPh sb="9" eb="11">
      <t>ジギョウ</t>
    </rPh>
    <phoneticPr fontId="2"/>
  </si>
  <si>
    <t>作設延長（ｍ）</t>
    <rPh sb="0" eb="1">
      <t>サク</t>
    </rPh>
    <rPh sb="1" eb="2">
      <t>セツ</t>
    </rPh>
    <rPh sb="2" eb="4">
      <t>エンチョウ</t>
    </rPh>
    <phoneticPr fontId="2"/>
  </si>
  <si>
    <t>事業費（円）</t>
    <rPh sb="0" eb="2">
      <t>ジギョウ</t>
    </rPh>
    <rPh sb="2" eb="3">
      <t>ヒ</t>
    </rPh>
    <rPh sb="4" eb="5">
      <t>エン</t>
    </rPh>
    <phoneticPr fontId="2"/>
  </si>
  <si>
    <t>助成金（円）</t>
    <rPh sb="0" eb="2">
      <t>ジョセイ</t>
    </rPh>
    <rPh sb="2" eb="3">
      <t>キン</t>
    </rPh>
    <rPh sb="4" eb="5">
      <t>エン</t>
    </rPh>
    <phoneticPr fontId="2"/>
  </si>
  <si>
    <t>経　　歴　　書</t>
    <rPh sb="0" eb="1">
      <t>ヘ</t>
    </rPh>
    <rPh sb="3" eb="4">
      <t>レキ</t>
    </rPh>
    <rPh sb="6" eb="7">
      <t>ショ</t>
    </rPh>
    <phoneticPr fontId="2"/>
  </si>
  <si>
    <t>フリガナ</t>
    <phoneticPr fontId="2"/>
  </si>
  <si>
    <t>フリガナ</t>
    <phoneticPr fontId="2"/>
  </si>
  <si>
    <t>性別</t>
    <rPh sb="0" eb="2">
      <t>セイベツ</t>
    </rPh>
    <phoneticPr fontId="2"/>
  </si>
  <si>
    <t>氏名</t>
    <rPh sb="0" eb="2">
      <t>シメイ</t>
    </rPh>
    <phoneticPr fontId="2"/>
  </si>
  <si>
    <t>住所</t>
    <rPh sb="0" eb="2">
      <t>ジュウショ</t>
    </rPh>
    <phoneticPr fontId="2"/>
  </si>
  <si>
    <t>（〒</t>
    <phoneticPr fontId="2"/>
  </si>
  <si>
    <t>）</t>
    <phoneticPr fontId="2"/>
  </si>
  <si>
    <t>男</t>
    <rPh sb="0" eb="1">
      <t>オトコ</t>
    </rPh>
    <phoneticPr fontId="2"/>
  </si>
  <si>
    <t>電話</t>
    <rPh sb="0" eb="2">
      <t>デンワ</t>
    </rPh>
    <phoneticPr fontId="2"/>
  </si>
  <si>
    <t>女</t>
    <rPh sb="0" eb="1">
      <t>オンナ</t>
    </rPh>
    <phoneticPr fontId="2"/>
  </si>
  <si>
    <t>業務内容</t>
    <rPh sb="0" eb="2">
      <t>ギョウム</t>
    </rPh>
    <rPh sb="2" eb="4">
      <t>ナイヨウ</t>
    </rPh>
    <phoneticPr fontId="2"/>
  </si>
  <si>
    <t>期間</t>
    <rPh sb="0" eb="2">
      <t>キカン</t>
    </rPh>
    <phoneticPr fontId="2"/>
  </si>
  <si>
    <t>就業先等</t>
    <rPh sb="0" eb="2">
      <t>シュウギョウ</t>
    </rPh>
    <rPh sb="2" eb="3">
      <t>サキ</t>
    </rPh>
    <rPh sb="3" eb="4">
      <t>トウ</t>
    </rPh>
    <phoneticPr fontId="2"/>
  </si>
  <si>
    <t>（林業就業前）</t>
    <rPh sb="1" eb="3">
      <t>リンギョウ</t>
    </rPh>
    <rPh sb="3" eb="5">
      <t>シュウギョウ</t>
    </rPh>
    <rPh sb="5" eb="6">
      <t>マエ</t>
    </rPh>
    <phoneticPr fontId="2"/>
  </si>
  <si>
    <t>から</t>
    <phoneticPr fontId="2"/>
  </si>
  <si>
    <t>まで</t>
    <phoneticPr fontId="2"/>
  </si>
  <si>
    <t>（以下林業就業後）</t>
    <rPh sb="1" eb="3">
      <t>イカ</t>
    </rPh>
    <rPh sb="3" eb="5">
      <t>リンギョウ</t>
    </rPh>
    <rPh sb="5" eb="7">
      <t>シュウギョウ</t>
    </rPh>
    <rPh sb="7" eb="8">
      <t>ゴ</t>
    </rPh>
    <phoneticPr fontId="2"/>
  </si>
  <si>
    <t>林業就労への今後の抱負</t>
    <rPh sb="0" eb="2">
      <t>リンギョウ</t>
    </rPh>
    <rPh sb="2" eb="4">
      <t>シュウロウ</t>
    </rPh>
    <rPh sb="6" eb="8">
      <t>コンゴ</t>
    </rPh>
    <rPh sb="9" eb="11">
      <t>ホウフ</t>
    </rPh>
    <phoneticPr fontId="2"/>
  </si>
  <si>
    <t>様</t>
    <rPh sb="0" eb="1">
      <t>サマ</t>
    </rPh>
    <phoneticPr fontId="2"/>
  </si>
  <si>
    <t xml:space="preserve">      公益財団法人 三重県農林水産支援センター</t>
    <rPh sb="6" eb="8">
      <t>コウエキ</t>
    </rPh>
    <rPh sb="8" eb="10">
      <t>ザイダン</t>
    </rPh>
    <rPh sb="10" eb="12">
      <t>ホウジン</t>
    </rPh>
    <rPh sb="13" eb="16">
      <t>ミエケン</t>
    </rPh>
    <rPh sb="16" eb="18">
      <t>ノウリン</t>
    </rPh>
    <rPh sb="18" eb="20">
      <t>スイサン</t>
    </rPh>
    <rPh sb="20" eb="22">
      <t>シエン</t>
    </rPh>
    <phoneticPr fontId="2"/>
  </si>
  <si>
    <t>　　　理事長</t>
    <rPh sb="3" eb="6">
      <t>リジチョウ</t>
    </rPh>
    <phoneticPr fontId="2"/>
  </si>
  <si>
    <t>　印</t>
    <rPh sb="1" eb="2">
      <t>イン</t>
    </rPh>
    <phoneticPr fontId="2"/>
  </si>
  <si>
    <t>平成　　　年度林業基金事業実施計画承認通知書</t>
    <rPh sb="0" eb="2">
      <t>ヘイセイ</t>
    </rPh>
    <rPh sb="5" eb="7">
      <t>ネンド</t>
    </rPh>
    <rPh sb="7" eb="9">
      <t>リンギョウ</t>
    </rPh>
    <rPh sb="9" eb="11">
      <t>キキン</t>
    </rPh>
    <rPh sb="11" eb="13">
      <t>ジギョウ</t>
    </rPh>
    <rPh sb="13" eb="15">
      <t>ジッシ</t>
    </rPh>
    <rPh sb="15" eb="17">
      <t>ケイカク</t>
    </rPh>
    <rPh sb="17" eb="19">
      <t>ショウニン</t>
    </rPh>
    <rPh sb="19" eb="21">
      <t>ツウチ</t>
    </rPh>
    <rPh sb="21" eb="22">
      <t>ショ</t>
    </rPh>
    <phoneticPr fontId="2"/>
  </si>
  <si>
    <t xml:space="preserve">       (別添）のとおり</t>
    <rPh sb="8" eb="10">
      <t>ベッテン</t>
    </rPh>
    <phoneticPr fontId="2"/>
  </si>
  <si>
    <t xml:space="preserve">        　　　　　　　　　　　　　　金          　　　　　　　　　　　　　円</t>
    <rPh sb="46" eb="47">
      <t>エン</t>
    </rPh>
    <phoneticPr fontId="2"/>
  </si>
  <si>
    <t xml:space="preserve">       林業基金業務実施規程、同業務実施細則を遵守すること。</t>
    <rPh sb="18" eb="19">
      <t>ドウ</t>
    </rPh>
    <rPh sb="19" eb="21">
      <t>ギョウム</t>
    </rPh>
    <rPh sb="21" eb="23">
      <t>ジッシ</t>
    </rPh>
    <rPh sb="23" eb="25">
      <t>サイソク</t>
    </rPh>
    <rPh sb="26" eb="28">
      <t>ジュンシュ</t>
    </rPh>
    <phoneticPr fontId="2"/>
  </si>
  <si>
    <t>平成　　　年度林業基金事業助成金交付申請書</t>
    <rPh sb="0" eb="2">
      <t>ヘイセイ</t>
    </rPh>
    <rPh sb="5" eb="7">
      <t>ネンド</t>
    </rPh>
    <rPh sb="7" eb="9">
      <t>リンギョウ</t>
    </rPh>
    <rPh sb="9" eb="11">
      <t>キキン</t>
    </rPh>
    <rPh sb="11" eb="13">
      <t>ジギョウ</t>
    </rPh>
    <rPh sb="13" eb="16">
      <t>ジョセイキン</t>
    </rPh>
    <rPh sb="16" eb="18">
      <t>コウフ</t>
    </rPh>
    <rPh sb="18" eb="20">
      <t>シンセイ</t>
    </rPh>
    <rPh sb="20" eb="21">
      <t>ショ</t>
    </rPh>
    <phoneticPr fontId="2"/>
  </si>
  <si>
    <t>１　事業精算書</t>
    <rPh sb="2" eb="4">
      <t>ジギョウ</t>
    </rPh>
    <rPh sb="4" eb="6">
      <t>セイサン</t>
    </rPh>
    <rPh sb="6" eb="7">
      <t>ショ</t>
    </rPh>
    <phoneticPr fontId="2"/>
  </si>
  <si>
    <t>林業基金事業実施精算書</t>
    <rPh sb="0" eb="2">
      <t>リンギョウ</t>
    </rPh>
    <rPh sb="2" eb="4">
      <t>キキン</t>
    </rPh>
    <rPh sb="4" eb="6">
      <t>ジギョウ</t>
    </rPh>
    <rPh sb="6" eb="8">
      <t>ジッシ</t>
    </rPh>
    <rPh sb="8" eb="10">
      <t>セイサン</t>
    </rPh>
    <rPh sb="10" eb="11">
      <t>ショ</t>
    </rPh>
    <phoneticPr fontId="2"/>
  </si>
  <si>
    <t>林業基金事業実施精算書明細</t>
    <rPh sb="4" eb="6">
      <t>ジギョウ</t>
    </rPh>
    <rPh sb="6" eb="8">
      <t>ジッシ</t>
    </rPh>
    <rPh sb="8" eb="10">
      <t>セイサン</t>
    </rPh>
    <rPh sb="10" eb="11">
      <t>ショ</t>
    </rPh>
    <rPh sb="11" eb="13">
      <t>メイサイ</t>
    </rPh>
    <phoneticPr fontId="2"/>
  </si>
  <si>
    <t>　その他関係書類</t>
    <rPh sb="3" eb="4">
      <t>タ</t>
    </rPh>
    <rPh sb="4" eb="6">
      <t>カンケイ</t>
    </rPh>
    <rPh sb="6" eb="8">
      <t>ショルイ</t>
    </rPh>
    <phoneticPr fontId="2"/>
  </si>
  <si>
    <t>２　助成金交付申請額</t>
    <rPh sb="2" eb="4">
      <t>ジョセイ</t>
    </rPh>
    <rPh sb="4" eb="5">
      <t>キン</t>
    </rPh>
    <rPh sb="5" eb="7">
      <t>コウフ</t>
    </rPh>
    <rPh sb="7" eb="9">
      <t>シンセイ</t>
    </rPh>
    <rPh sb="9" eb="10">
      <t>ガク</t>
    </rPh>
    <phoneticPr fontId="2"/>
  </si>
  <si>
    <t>金</t>
    <rPh sb="0" eb="1">
      <t>キン</t>
    </rPh>
    <phoneticPr fontId="2"/>
  </si>
  <si>
    <t>円</t>
    <rPh sb="0" eb="1">
      <t>エン</t>
    </rPh>
    <phoneticPr fontId="2"/>
  </si>
  <si>
    <t>誓　約　書</t>
    <rPh sb="0" eb="1">
      <t>チカイ</t>
    </rPh>
    <rPh sb="2" eb="3">
      <t>ヤク</t>
    </rPh>
    <rPh sb="4" eb="5">
      <t>ショ</t>
    </rPh>
    <phoneticPr fontId="2"/>
  </si>
  <si>
    <t>今後の就労にあたり、</t>
    <rPh sb="0" eb="2">
      <t>コンゴ</t>
    </rPh>
    <phoneticPr fontId="2"/>
  </si>
  <si>
    <t>　　ための各種調査等に協力すること。</t>
    <rPh sb="5" eb="7">
      <t>カクシュ</t>
    </rPh>
    <rPh sb="7" eb="9">
      <t>チョウサ</t>
    </rPh>
    <rPh sb="9" eb="10">
      <t>トウ</t>
    </rPh>
    <rPh sb="11" eb="13">
      <t>キョウリョク</t>
    </rPh>
    <phoneticPr fontId="2"/>
  </si>
  <si>
    <t>　　を誓約します。</t>
    <phoneticPr fontId="2"/>
  </si>
  <si>
    <t>公益財団法人  三重県農林水産支援センター</t>
    <rPh sb="0" eb="2">
      <t>コウエキ</t>
    </rPh>
    <rPh sb="2" eb="4">
      <t>ザイダン</t>
    </rPh>
    <rPh sb="4" eb="6">
      <t>ホウジン</t>
    </rPh>
    <rPh sb="8" eb="11">
      <t>ミエケン</t>
    </rPh>
    <rPh sb="11" eb="13">
      <t>ノウリン</t>
    </rPh>
    <rPh sb="13" eb="15">
      <t>スイサン</t>
    </rPh>
    <rPh sb="15" eb="17">
      <t>シエン</t>
    </rPh>
    <phoneticPr fontId="2"/>
  </si>
  <si>
    <t>　　   理事長</t>
    <rPh sb="5" eb="8">
      <t>リジチョウ</t>
    </rPh>
    <phoneticPr fontId="2"/>
  </si>
  <si>
    <t xml:space="preserve">       　　　　  　　　様</t>
    <rPh sb="16" eb="17">
      <t>サマ</t>
    </rPh>
    <phoneticPr fontId="2"/>
  </si>
  <si>
    <t>平成　　　年度林業基金事業助成金交付決定通知書</t>
    <rPh sb="0" eb="2">
      <t>ヘイセイ</t>
    </rPh>
    <rPh sb="5" eb="7">
      <t>ネンド</t>
    </rPh>
    <rPh sb="7" eb="9">
      <t>リンギョウ</t>
    </rPh>
    <rPh sb="9" eb="11">
      <t>キキン</t>
    </rPh>
    <rPh sb="11" eb="13">
      <t>ジギョウ</t>
    </rPh>
    <rPh sb="13" eb="16">
      <t>ジョセイキン</t>
    </rPh>
    <rPh sb="16" eb="18">
      <t>コウフ</t>
    </rPh>
    <rPh sb="18" eb="20">
      <t>ケッテイ</t>
    </rPh>
    <rPh sb="20" eb="22">
      <t>ツウチ</t>
    </rPh>
    <rPh sb="22" eb="23">
      <t>ショ</t>
    </rPh>
    <phoneticPr fontId="2"/>
  </si>
  <si>
    <t xml:space="preserve">     金</t>
    <rPh sb="5" eb="6">
      <t>キン</t>
    </rPh>
    <phoneticPr fontId="2"/>
  </si>
  <si>
    <t xml:space="preserve">     この助成金交付決定通知を受けた者が次の各号のいずれかに該当するときは、助</t>
    <phoneticPr fontId="2"/>
  </si>
  <si>
    <t xml:space="preserve">   成金の全部又は、一部を返還しなければならない。　</t>
    <rPh sb="7" eb="8">
      <t>ブ</t>
    </rPh>
    <phoneticPr fontId="2"/>
  </si>
  <si>
    <t>公益財団法人　三重県農林水産支援センター</t>
    <rPh sb="0" eb="2">
      <t>コウエキ</t>
    </rPh>
    <rPh sb="2" eb="4">
      <t>ザイダン</t>
    </rPh>
    <rPh sb="4" eb="6">
      <t>ホウジン</t>
    </rPh>
    <rPh sb="7" eb="10">
      <t>ミエケン</t>
    </rPh>
    <rPh sb="10" eb="12">
      <t>ノウリン</t>
    </rPh>
    <rPh sb="12" eb="14">
      <t>スイサン</t>
    </rPh>
    <rPh sb="14" eb="16">
      <t>シエン</t>
    </rPh>
    <phoneticPr fontId="2"/>
  </si>
  <si>
    <t>理事長　</t>
    <phoneticPr fontId="2"/>
  </si>
  <si>
    <t>　　　　　　</t>
    <phoneticPr fontId="2"/>
  </si>
  <si>
    <t>様</t>
    <phoneticPr fontId="2"/>
  </si>
  <si>
    <t>申請者</t>
    <phoneticPr fontId="2"/>
  </si>
  <si>
    <t>住　所</t>
    <rPh sb="0" eb="1">
      <t>スミ</t>
    </rPh>
    <rPh sb="2" eb="3">
      <t>ショ</t>
    </rPh>
    <phoneticPr fontId="2"/>
  </si>
  <si>
    <t>名　称</t>
    <rPh sb="0" eb="1">
      <t>メイ</t>
    </rPh>
    <rPh sb="2" eb="3">
      <t>ショウ</t>
    </rPh>
    <phoneticPr fontId="2"/>
  </si>
  <si>
    <t>代表者 　　　　　　　　　       　　　　　　　㊞</t>
    <rPh sb="0" eb="1">
      <t>ダイ</t>
    </rPh>
    <rPh sb="1" eb="2">
      <t>ヒョウ</t>
    </rPh>
    <rPh sb="2" eb="3">
      <t>シャ</t>
    </rPh>
    <phoneticPr fontId="2"/>
  </si>
  <si>
    <t>振込口座</t>
    <rPh sb="0" eb="2">
      <t>フリコミ</t>
    </rPh>
    <rPh sb="2" eb="4">
      <t>コウザ</t>
    </rPh>
    <phoneticPr fontId="2"/>
  </si>
  <si>
    <t>振込先</t>
    <rPh sb="0" eb="2">
      <t>フリコミ</t>
    </rPh>
    <rPh sb="2" eb="3">
      <t>サキ</t>
    </rPh>
    <phoneticPr fontId="2"/>
  </si>
  <si>
    <t>農 協</t>
    <rPh sb="0" eb="1">
      <t>ノウ</t>
    </rPh>
    <rPh sb="2" eb="3">
      <t>キョウ</t>
    </rPh>
    <phoneticPr fontId="2"/>
  </si>
  <si>
    <t>本　・　支店</t>
    <rPh sb="0" eb="1">
      <t>ホン</t>
    </rPh>
    <rPh sb="4" eb="6">
      <t>シテン</t>
    </rPh>
    <phoneticPr fontId="2"/>
  </si>
  <si>
    <t>銀 行</t>
    <rPh sb="0" eb="1">
      <t>ギン</t>
    </rPh>
    <rPh sb="2" eb="3">
      <t>コウ</t>
    </rPh>
    <phoneticPr fontId="2"/>
  </si>
  <si>
    <t>名　義</t>
    <rPh sb="0" eb="1">
      <t>ナ</t>
    </rPh>
    <rPh sb="2" eb="3">
      <t>ギ</t>
    </rPh>
    <phoneticPr fontId="2"/>
  </si>
  <si>
    <t>貯金種類</t>
    <rPh sb="0" eb="2">
      <t>チョキン</t>
    </rPh>
    <rPh sb="2" eb="4">
      <t>シュルイ</t>
    </rPh>
    <phoneticPr fontId="2"/>
  </si>
  <si>
    <t>普通　・当座</t>
    <rPh sb="0" eb="2">
      <t>フツウ</t>
    </rPh>
    <rPh sb="4" eb="6">
      <t>トウザ</t>
    </rPh>
    <phoneticPr fontId="2"/>
  </si>
  <si>
    <t>口座番号</t>
    <rPh sb="0" eb="2">
      <t>コウザ</t>
    </rPh>
    <rPh sb="2" eb="4">
      <t>バンゴウ</t>
    </rPh>
    <phoneticPr fontId="2"/>
  </si>
  <si>
    <t>平成　　　年度林業基金事業実施計画変更(取り下げ）承認通知書</t>
    <rPh sb="0" eb="2">
      <t>ヘイセイ</t>
    </rPh>
    <rPh sb="5" eb="7">
      <t>ネンド</t>
    </rPh>
    <rPh sb="7" eb="9">
      <t>リンギョウ</t>
    </rPh>
    <rPh sb="9" eb="11">
      <t>キキン</t>
    </rPh>
    <rPh sb="11" eb="13">
      <t>ジギョウ</t>
    </rPh>
    <rPh sb="13" eb="15">
      <t>ジッシ</t>
    </rPh>
    <rPh sb="15" eb="17">
      <t>ケイカク</t>
    </rPh>
    <rPh sb="25" eb="27">
      <t>ショウニン</t>
    </rPh>
    <rPh sb="27" eb="29">
      <t>ツウチ</t>
    </rPh>
    <rPh sb="29" eb="30">
      <t>ショ</t>
    </rPh>
    <phoneticPr fontId="2"/>
  </si>
  <si>
    <t>平成　　　年度林業基金事業実施計画承認申請書</t>
    <rPh sb="0" eb="2">
      <t>ヘイセイ</t>
    </rPh>
    <rPh sb="5" eb="7">
      <t>ネンド</t>
    </rPh>
    <rPh sb="7" eb="9">
      <t>リンギョウ</t>
    </rPh>
    <rPh sb="9" eb="11">
      <t>キキン</t>
    </rPh>
    <rPh sb="11" eb="13">
      <t>ジギョウ</t>
    </rPh>
    <rPh sb="13" eb="15">
      <t>ジッシ</t>
    </rPh>
    <rPh sb="15" eb="17">
      <t>ケイカク</t>
    </rPh>
    <rPh sb="17" eb="19">
      <t>ショウニン</t>
    </rPh>
    <rPh sb="19" eb="21">
      <t>シンセイ</t>
    </rPh>
    <rPh sb="21" eb="22">
      <t>ショ</t>
    </rPh>
    <phoneticPr fontId="2"/>
  </si>
  <si>
    <t>林業基金事業実施計画書（明細）</t>
    <rPh sb="0" eb="2">
      <t>リンギョウ</t>
    </rPh>
    <rPh sb="2" eb="4">
      <t>キキン</t>
    </rPh>
    <rPh sb="4" eb="6">
      <t>ジギョウ</t>
    </rPh>
    <rPh sb="6" eb="8">
      <t>ジッシ</t>
    </rPh>
    <rPh sb="8" eb="10">
      <t>ケイカク</t>
    </rPh>
    <rPh sb="10" eb="11">
      <t>ショ</t>
    </rPh>
    <rPh sb="12" eb="14">
      <t>メイサイ</t>
    </rPh>
    <phoneticPr fontId="2"/>
  </si>
  <si>
    <t>　　　　　林業基金事業実施(変更)計画(精算)書</t>
  </si>
  <si>
    <t xml:space="preserve"> 明細</t>
    <phoneticPr fontId="2"/>
  </si>
  <si>
    <t>　　　</t>
    <phoneticPr fontId="2"/>
  </si>
  <si>
    <t>平成　　　年度林業基金事業実施計画変更（取り下げ）承認申請書</t>
    <rPh sb="0" eb="2">
      <t>ヘイセイ</t>
    </rPh>
    <rPh sb="5" eb="7">
      <t>ネンド</t>
    </rPh>
    <rPh sb="7" eb="9">
      <t>リンギョウ</t>
    </rPh>
    <rPh sb="9" eb="11">
      <t>キキン</t>
    </rPh>
    <rPh sb="11" eb="13">
      <t>ジギョウ</t>
    </rPh>
    <rPh sb="13" eb="15">
      <t>ジッシ</t>
    </rPh>
    <rPh sb="15" eb="17">
      <t>ケイカク</t>
    </rPh>
    <rPh sb="17" eb="19">
      <t>ヘンコウ</t>
    </rPh>
    <rPh sb="20" eb="21">
      <t>ト</t>
    </rPh>
    <rPh sb="22" eb="23">
      <t>サ</t>
    </rPh>
    <rPh sb="25" eb="27">
      <t>ショウニン</t>
    </rPh>
    <rPh sb="27" eb="29">
      <t>シンセイ</t>
    </rPh>
    <rPh sb="29" eb="30">
      <t>ショ</t>
    </rPh>
    <phoneticPr fontId="2"/>
  </si>
  <si>
    <t>平成　　　年度みえチェンソー技術競技大会</t>
    <rPh sb="0" eb="2">
      <t>ヘイセイ</t>
    </rPh>
    <rPh sb="5" eb="6">
      <t>ネン</t>
    </rPh>
    <rPh sb="6" eb="7">
      <t>ド</t>
    </rPh>
    <rPh sb="14" eb="16">
      <t>ギジュツ</t>
    </rPh>
    <rPh sb="16" eb="18">
      <t>キョウギ</t>
    </rPh>
    <rPh sb="18" eb="20">
      <t>タイカイ</t>
    </rPh>
    <phoneticPr fontId="2"/>
  </si>
  <si>
    <t>みえチェンソー技術競技大会助成事業</t>
    <rPh sb="7" eb="9">
      <t>ギジュツ</t>
    </rPh>
    <rPh sb="9" eb="11">
      <t>キョウギ</t>
    </rPh>
    <rPh sb="11" eb="13">
      <t>タイカイ</t>
    </rPh>
    <rPh sb="13" eb="15">
      <t>ジョセイ</t>
    </rPh>
    <rPh sb="15" eb="17">
      <t>ジギョウ</t>
    </rPh>
    <phoneticPr fontId="2"/>
  </si>
  <si>
    <t>　　　　（2）みえチェンソー技術競技大会助成事業</t>
    <rPh sb="14" eb="16">
      <t>ギジュツ</t>
    </rPh>
    <rPh sb="16" eb="18">
      <t>キョウギ</t>
    </rPh>
    <rPh sb="18" eb="20">
      <t>タイカイ</t>
    </rPh>
    <rPh sb="20" eb="22">
      <t>ジョセイ</t>
    </rPh>
    <rPh sb="22" eb="24">
      <t>ジギョウ</t>
    </rPh>
    <phoneticPr fontId="2"/>
  </si>
  <si>
    <t xml:space="preserve">  4　労働安全衛生確保事業</t>
    <phoneticPr fontId="2"/>
  </si>
  <si>
    <t>レンタル 計</t>
    <rPh sb="5" eb="6">
      <t>ケイ</t>
    </rPh>
    <phoneticPr fontId="2"/>
  </si>
  <si>
    <r>
      <t>津市美杉町丹生</t>
    </r>
    <r>
      <rPr>
        <sz val="11"/>
        <rFont val="ＭＳ Ｐ明朝"/>
        <family val="1"/>
        <charset val="128"/>
      </rPr>
      <t>俣397</t>
    </r>
    <rPh sb="5" eb="6">
      <t>タン</t>
    </rPh>
    <phoneticPr fontId="5"/>
  </si>
  <si>
    <t>平成　　　年度 林業基金事業助成金請求書</t>
    <rPh sb="0" eb="2">
      <t>ヘイセイ</t>
    </rPh>
    <rPh sb="5" eb="7">
      <t>ネンド</t>
    </rPh>
    <rPh sb="8" eb="10">
      <t>リンギョウ</t>
    </rPh>
    <rPh sb="10" eb="12">
      <t>キキン</t>
    </rPh>
    <rPh sb="12" eb="14">
      <t>ジギョウ</t>
    </rPh>
    <rPh sb="14" eb="16">
      <t>ジョセイ</t>
    </rPh>
    <rPh sb="16" eb="17">
      <t>キン</t>
    </rPh>
    <rPh sb="17" eb="19">
      <t>セイキュウ</t>
    </rPh>
    <rPh sb="19" eb="20">
      <t>ショ</t>
    </rPh>
    <phoneticPr fontId="2"/>
  </si>
  <si>
    <t>　　平成　　　年　　　月　　　日付け三農支第　  　　号で交付決定のあった林業基金</t>
    <rPh sb="2" eb="4">
      <t>ヘイセイ</t>
    </rPh>
    <rPh sb="7" eb="8">
      <t>ネン</t>
    </rPh>
    <rPh sb="11" eb="12">
      <t>ガツ</t>
    </rPh>
    <rPh sb="15" eb="16">
      <t>ヒ</t>
    </rPh>
    <rPh sb="16" eb="17">
      <t>ツ</t>
    </rPh>
    <rPh sb="18" eb="19">
      <t>サン</t>
    </rPh>
    <rPh sb="19" eb="20">
      <t>ノウ</t>
    </rPh>
    <rPh sb="20" eb="21">
      <t>シ</t>
    </rPh>
    <rPh sb="21" eb="22">
      <t>ダイ</t>
    </rPh>
    <rPh sb="27" eb="28">
      <t>ゴウ</t>
    </rPh>
    <rPh sb="29" eb="31">
      <t>コウフ</t>
    </rPh>
    <rPh sb="31" eb="33">
      <t>ケッテイ</t>
    </rPh>
    <phoneticPr fontId="2"/>
  </si>
  <si>
    <t>　事業にかかる助成金　　　　　　　　　　　　　　　　　　円也を請求します。</t>
    <rPh sb="28" eb="29">
      <t>エン</t>
    </rPh>
    <rPh sb="29" eb="30">
      <t>ナリ</t>
    </rPh>
    <rPh sb="31" eb="33">
      <t>セイキュウ</t>
    </rPh>
    <phoneticPr fontId="2"/>
  </si>
  <si>
    <t>平成　　　年　　　月　　　日</t>
    <rPh sb="0" eb="2">
      <t>ヘイセイ</t>
    </rPh>
    <rPh sb="5" eb="6">
      <t>ネン</t>
    </rPh>
    <rPh sb="9" eb="10">
      <t>ツキ</t>
    </rPh>
    <rPh sb="13" eb="14">
      <t>ヒ</t>
    </rPh>
    <phoneticPr fontId="2"/>
  </si>
  <si>
    <t>　平成　　　年　　　月　　　日付けで申請のありました平成　　　年度林業基金事業実施計画の</t>
    <rPh sb="26" eb="28">
      <t>ヘイセイ</t>
    </rPh>
    <rPh sb="31" eb="33">
      <t>ネンド</t>
    </rPh>
    <rPh sb="33" eb="35">
      <t>リンギョウ</t>
    </rPh>
    <phoneticPr fontId="2"/>
  </si>
  <si>
    <t>平成　　　年　　　月　　　日</t>
    <phoneticPr fontId="2"/>
  </si>
  <si>
    <t>第　 　　 　    　        　　号</t>
    <phoneticPr fontId="2"/>
  </si>
  <si>
    <t>住　所</t>
    <phoneticPr fontId="2"/>
  </si>
  <si>
    <t>名　称</t>
    <phoneticPr fontId="2"/>
  </si>
  <si>
    <t>代表者</t>
    <rPh sb="0" eb="3">
      <t>ダイヒョウシャ</t>
    </rPh>
    <phoneticPr fontId="2"/>
  </si>
  <si>
    <t>住　所</t>
    <rPh sb="0" eb="1">
      <t>ジュウ</t>
    </rPh>
    <rPh sb="2" eb="3">
      <t>ショ</t>
    </rPh>
    <phoneticPr fontId="2"/>
  </si>
  <si>
    <t>氏　名</t>
    <rPh sb="0" eb="1">
      <t>シ</t>
    </rPh>
    <rPh sb="2" eb="3">
      <t>ナ</t>
    </rPh>
    <phoneticPr fontId="2"/>
  </si>
  <si>
    <t>第1号様式</t>
    <rPh sb="0" eb="1">
      <t>ダイ</t>
    </rPh>
    <rPh sb="2" eb="3">
      <t>ゴウ</t>
    </rPh>
    <rPh sb="3" eb="5">
      <t>ヨウシキ</t>
    </rPh>
    <phoneticPr fontId="2"/>
  </si>
  <si>
    <t>　平成　　　年度林業基金事業を実施したいので計画承認をいただきたく、林業基金業務実施規程第3条の規定により、次のとおり関係書類を添えて申請します。</t>
    <rPh sb="1" eb="3">
      <t>ヘイセイ</t>
    </rPh>
    <rPh sb="6" eb="8">
      <t>ネンド</t>
    </rPh>
    <rPh sb="8" eb="10">
      <t>リンギョウ</t>
    </rPh>
    <rPh sb="10" eb="12">
      <t>キキン</t>
    </rPh>
    <rPh sb="12" eb="14">
      <t>ジギョウ</t>
    </rPh>
    <rPh sb="15" eb="17">
      <t>ジッシ</t>
    </rPh>
    <rPh sb="22" eb="24">
      <t>ケイカク</t>
    </rPh>
    <rPh sb="24" eb="26">
      <t>ショウニン</t>
    </rPh>
    <rPh sb="34" eb="36">
      <t>リンギョウ</t>
    </rPh>
    <rPh sb="36" eb="38">
      <t>キキン</t>
    </rPh>
    <rPh sb="38" eb="40">
      <t>ギョウム</t>
    </rPh>
    <rPh sb="40" eb="42">
      <t>ジッシ</t>
    </rPh>
    <rPh sb="42" eb="44">
      <t>キテイ</t>
    </rPh>
    <rPh sb="44" eb="45">
      <t>ダイ</t>
    </rPh>
    <rPh sb="46" eb="47">
      <t>ジョウ</t>
    </rPh>
    <rPh sb="48" eb="50">
      <t>キテイ</t>
    </rPh>
    <rPh sb="54" eb="55">
      <t>ツギ</t>
    </rPh>
    <rPh sb="59" eb="61">
      <t>カンケイ</t>
    </rPh>
    <rPh sb="61" eb="63">
      <t>ショルイ</t>
    </rPh>
    <rPh sb="64" eb="65">
      <t>ソ</t>
    </rPh>
    <rPh sb="67" eb="69">
      <t>シンセイ</t>
    </rPh>
    <phoneticPr fontId="2"/>
  </si>
  <si>
    <t>　第1号様式-1</t>
    <rPh sb="1" eb="2">
      <t>ダイ</t>
    </rPh>
    <rPh sb="3" eb="4">
      <t>ゴウ</t>
    </rPh>
    <rPh sb="4" eb="6">
      <t>ヨウシキ</t>
    </rPh>
    <phoneticPr fontId="2"/>
  </si>
  <si>
    <t>　第1号様式-2</t>
    <rPh sb="1" eb="2">
      <t>ダイ</t>
    </rPh>
    <rPh sb="3" eb="4">
      <t>ゴウ</t>
    </rPh>
    <rPh sb="4" eb="6">
      <t>ヨウシキ</t>
    </rPh>
    <phoneticPr fontId="2"/>
  </si>
  <si>
    <t>　第1号様式-3</t>
    <rPh sb="1" eb="2">
      <t>ダイ</t>
    </rPh>
    <rPh sb="3" eb="4">
      <t>ゴウ</t>
    </rPh>
    <rPh sb="4" eb="6">
      <t>ヨウシキ</t>
    </rPh>
    <phoneticPr fontId="2"/>
  </si>
  <si>
    <t>①1年目</t>
    <rPh sb="2" eb="4">
      <t>ネンメ</t>
    </rPh>
    <phoneticPr fontId="2"/>
  </si>
  <si>
    <t>③3年目</t>
    <rPh sb="2" eb="4">
      <t>ネンメ</t>
    </rPh>
    <phoneticPr fontId="2"/>
  </si>
  <si>
    <t>第1号様式-2</t>
    <rPh sb="0" eb="1">
      <t>ダイ</t>
    </rPh>
    <rPh sb="2" eb="3">
      <t>ゴウ</t>
    </rPh>
    <rPh sb="3" eb="5">
      <t>ヨウシキ</t>
    </rPh>
    <phoneticPr fontId="2"/>
  </si>
  <si>
    <t>1　雇用安定確保事業</t>
    <rPh sb="2" eb="4">
      <t>コヨウ</t>
    </rPh>
    <rPh sb="4" eb="6">
      <t>アンテイ</t>
    </rPh>
    <rPh sb="6" eb="8">
      <t>カクホ</t>
    </rPh>
    <rPh sb="8" eb="10">
      <t>ジギョウ</t>
    </rPh>
    <phoneticPr fontId="2"/>
  </si>
  <si>
    <t>3　福利厚生
充実事業</t>
    <rPh sb="2" eb="4">
      <t>フクリ</t>
    </rPh>
    <rPh sb="4" eb="6">
      <t>コウセイ</t>
    </rPh>
    <rPh sb="7" eb="9">
      <t>ジュウジツ</t>
    </rPh>
    <rPh sb="9" eb="11">
      <t>ジギョウ</t>
    </rPh>
    <phoneticPr fontId="2"/>
  </si>
  <si>
    <t>　4　労働安全衛生確保事業</t>
    <rPh sb="2" eb="4">
      <t>アンゼン</t>
    </rPh>
    <rPh sb="4" eb="6">
      <t>エイセイ</t>
    </rPh>
    <rPh sb="6" eb="8">
      <t>カクホ</t>
    </rPh>
    <rPh sb="8" eb="10">
      <t>ジギョウ</t>
    </rPh>
    <phoneticPr fontId="2"/>
  </si>
  <si>
    <t>5　林業就業者育成
研修事業</t>
    <rPh sb="2" eb="4">
      <t>リンギョウ</t>
    </rPh>
    <rPh sb="4" eb="7">
      <t>シュウギョウシャ</t>
    </rPh>
    <rPh sb="7" eb="9">
      <t>イクセイ</t>
    </rPh>
    <rPh sb="10" eb="12">
      <t>ケンシュウ</t>
    </rPh>
    <rPh sb="12" eb="14">
      <t>ジギョウ</t>
    </rPh>
    <phoneticPr fontId="2"/>
  </si>
  <si>
    <t>（注）事業実施変更計画書については、承認された事業計画及び変更後の事業計画が比較対照できるように2段書きとする。</t>
    <phoneticPr fontId="2"/>
  </si>
  <si>
    <t>注）事業実施変更計画書については、承認された事業計画及び変更後の事業計画が比較対照できるように2段書きとする。</t>
    <phoneticPr fontId="2"/>
  </si>
  <si>
    <t>（1）就業者定着奨励金
助成事業</t>
    <rPh sb="3" eb="6">
      <t>シュウギョウシャ</t>
    </rPh>
    <rPh sb="6" eb="8">
      <t>テイチャク</t>
    </rPh>
    <rPh sb="8" eb="10">
      <t>ショウレイ</t>
    </rPh>
    <rPh sb="10" eb="11">
      <t>キン</t>
    </rPh>
    <rPh sb="12" eb="14">
      <t>ジョセイ</t>
    </rPh>
    <rPh sb="14" eb="16">
      <t>ジギョウ</t>
    </rPh>
    <phoneticPr fontId="2"/>
  </si>
  <si>
    <t>（2）住宅確保
促進事業</t>
    <rPh sb="3" eb="5">
      <t>ジュウタク</t>
    </rPh>
    <rPh sb="5" eb="7">
      <t>カクホ</t>
    </rPh>
    <rPh sb="8" eb="10">
      <t>ソクシン</t>
    </rPh>
    <rPh sb="10" eb="12">
      <t>ジギョウ</t>
    </rPh>
    <phoneticPr fontId="2"/>
  </si>
  <si>
    <t>（3）林業技能
向上支援事業</t>
    <rPh sb="3" eb="5">
      <t>リンギョウ</t>
    </rPh>
    <rPh sb="5" eb="7">
      <t>ギノウ</t>
    </rPh>
    <rPh sb="8" eb="10">
      <t>コウジョウ</t>
    </rPh>
    <rPh sb="10" eb="12">
      <t>シエン</t>
    </rPh>
    <rPh sb="12" eb="14">
      <t>ジギョウ</t>
    </rPh>
    <phoneticPr fontId="2"/>
  </si>
  <si>
    <t>（2）住宅確保促進事業</t>
    <rPh sb="3" eb="5">
      <t>ジュウタク</t>
    </rPh>
    <rPh sb="5" eb="7">
      <t>カクホ</t>
    </rPh>
    <rPh sb="7" eb="9">
      <t>ソクシン</t>
    </rPh>
    <rPh sb="9" eb="11">
      <t>ジギョウ</t>
    </rPh>
    <phoneticPr fontId="2"/>
  </si>
  <si>
    <t>（3）林業技能向上支援事業</t>
    <rPh sb="3" eb="5">
      <t>リンギョウ</t>
    </rPh>
    <rPh sb="5" eb="7">
      <t>ギノウ</t>
    </rPh>
    <rPh sb="7" eb="9">
      <t>コウジョウ</t>
    </rPh>
    <rPh sb="9" eb="11">
      <t>シエン</t>
    </rPh>
    <rPh sb="11" eb="13">
      <t>ジギョウ</t>
    </rPh>
    <phoneticPr fontId="2"/>
  </si>
  <si>
    <t>3　福利厚生充実事業</t>
    <rPh sb="2" eb="4">
      <t>フクリ</t>
    </rPh>
    <rPh sb="4" eb="6">
      <t>コウセイ</t>
    </rPh>
    <rPh sb="6" eb="8">
      <t>ジュウジツ</t>
    </rPh>
    <rPh sb="8" eb="10">
      <t>ジギョウ</t>
    </rPh>
    <phoneticPr fontId="2"/>
  </si>
  <si>
    <t>4　労働安全衛生確保事業</t>
    <rPh sb="2" eb="4">
      <t>ロウドウ</t>
    </rPh>
    <rPh sb="4" eb="6">
      <t>アンゼン</t>
    </rPh>
    <rPh sb="6" eb="8">
      <t>エイセイ</t>
    </rPh>
    <rPh sb="8" eb="10">
      <t>カクホ</t>
    </rPh>
    <rPh sb="10" eb="12">
      <t>ジギョウ</t>
    </rPh>
    <phoneticPr fontId="2"/>
  </si>
  <si>
    <t>（1）労働安全衛生用具等整備事業</t>
    <rPh sb="3" eb="5">
      <t>ロウドウ</t>
    </rPh>
    <rPh sb="5" eb="7">
      <t>アンゼン</t>
    </rPh>
    <rPh sb="7" eb="9">
      <t>エイセイ</t>
    </rPh>
    <rPh sb="9" eb="11">
      <t>ヨウグ</t>
    </rPh>
    <rPh sb="11" eb="12">
      <t>トウ</t>
    </rPh>
    <rPh sb="12" eb="14">
      <t>セイビ</t>
    </rPh>
    <rPh sb="14" eb="16">
      <t>ジギョウ</t>
    </rPh>
    <phoneticPr fontId="2"/>
  </si>
  <si>
    <t>（3）森林作業道作設支援事業</t>
    <phoneticPr fontId="2"/>
  </si>
  <si>
    <t>（2）林業機械化促進事業</t>
    <rPh sb="3" eb="5">
      <t>リンギョウ</t>
    </rPh>
    <rPh sb="5" eb="8">
      <t>キカイカ</t>
    </rPh>
    <rPh sb="8" eb="10">
      <t>ソクシン</t>
    </rPh>
    <rPh sb="10" eb="12">
      <t>ジギョウ</t>
    </rPh>
    <phoneticPr fontId="2"/>
  </si>
  <si>
    <t>（1）林業安全衛生教育等支援事業</t>
  </si>
  <si>
    <t>5　林業就業者育成研修事業</t>
    <rPh sb="2" eb="4">
      <t>リンギョウ</t>
    </rPh>
    <rPh sb="4" eb="7">
      <t>シュウギョウシャ</t>
    </rPh>
    <rPh sb="7" eb="9">
      <t>イクセイ</t>
    </rPh>
    <rPh sb="9" eb="11">
      <t>ケンシュウ</t>
    </rPh>
    <rPh sb="11" eb="13">
      <t>ジギョウ</t>
    </rPh>
    <phoneticPr fontId="2"/>
  </si>
  <si>
    <t>第1号様式-1</t>
    <rPh sb="1" eb="2">
      <t>ゴウ</t>
    </rPh>
    <rPh sb="2" eb="4">
      <t>ヨウシキ</t>
    </rPh>
    <phoneticPr fontId="2"/>
  </si>
  <si>
    <t>（1）就業者定着奨励金助成事業</t>
    <rPh sb="2" eb="5">
      <t>シュウギョウシャ</t>
    </rPh>
    <rPh sb="5" eb="7">
      <t>テイチャク</t>
    </rPh>
    <rPh sb="7" eb="10">
      <t>ショウレイキン</t>
    </rPh>
    <rPh sb="10" eb="12">
      <t>ジョセイ</t>
    </rPh>
    <rPh sb="12" eb="14">
      <t>ジギョウ</t>
    </rPh>
    <phoneticPr fontId="2"/>
  </si>
  <si>
    <t>（1）林業従事者就労条件整備事業</t>
    <rPh sb="2" eb="4">
      <t>リンギョウ</t>
    </rPh>
    <rPh sb="4" eb="7">
      <t>ジュウジシャ</t>
    </rPh>
    <rPh sb="7" eb="9">
      <t>シュウロウ</t>
    </rPh>
    <rPh sb="9" eb="11">
      <t>ジョウケン</t>
    </rPh>
    <rPh sb="11" eb="13">
      <t>セイビ</t>
    </rPh>
    <rPh sb="13" eb="15">
      <t>ジギョウ</t>
    </rPh>
    <phoneticPr fontId="2"/>
  </si>
  <si>
    <t>（1）労働安全衛生用具等整備事業</t>
    <rPh sb="2" eb="4">
      <t>ロウドウ</t>
    </rPh>
    <rPh sb="4" eb="6">
      <t>アンゼン</t>
    </rPh>
    <rPh sb="6" eb="8">
      <t>エイセイ</t>
    </rPh>
    <rPh sb="8" eb="10">
      <t>ヨウグ</t>
    </rPh>
    <rPh sb="10" eb="11">
      <t>トウ</t>
    </rPh>
    <rPh sb="11" eb="13">
      <t>セイビ</t>
    </rPh>
    <rPh sb="13" eb="15">
      <t>ジギョウ</t>
    </rPh>
    <phoneticPr fontId="2"/>
  </si>
  <si>
    <t>①安全衛生用具整備事業</t>
    <rPh sb="1" eb="3">
      <t>エイセイ</t>
    </rPh>
    <rPh sb="3" eb="5">
      <t>ヨウグ</t>
    </rPh>
    <rPh sb="5" eb="7">
      <t>セイビ</t>
    </rPh>
    <rPh sb="7" eb="9">
      <t>ジギョウ</t>
    </rPh>
    <phoneticPr fontId="2"/>
  </si>
  <si>
    <t>2　雇用安定確保事業</t>
    <rPh sb="0" eb="2">
      <t>コヨウ</t>
    </rPh>
    <rPh sb="2" eb="4">
      <t>アンテイ</t>
    </rPh>
    <rPh sb="4" eb="6">
      <t>カクホ</t>
    </rPh>
    <rPh sb="6" eb="8">
      <t>ジギョウ</t>
    </rPh>
    <phoneticPr fontId="2"/>
  </si>
  <si>
    <t>（1）林業従事者
就労条件整備事業</t>
    <rPh sb="3" eb="5">
      <t>リンギョウ</t>
    </rPh>
    <rPh sb="5" eb="7">
      <t>ジュウジ</t>
    </rPh>
    <rPh sb="7" eb="8">
      <t>シャ</t>
    </rPh>
    <rPh sb="11" eb="13">
      <t>ジョウケン</t>
    </rPh>
    <rPh sb="13" eb="15">
      <t>セイビ</t>
    </rPh>
    <rPh sb="15" eb="17">
      <t>ジギョウ</t>
    </rPh>
    <phoneticPr fontId="2"/>
  </si>
  <si>
    <t>第1号様式-3</t>
    <rPh sb="0" eb="1">
      <t>ダイ</t>
    </rPh>
    <rPh sb="2" eb="3">
      <t>ゴウ</t>
    </rPh>
    <rPh sb="3" eb="5">
      <t>ヨウシキ</t>
    </rPh>
    <phoneticPr fontId="2"/>
  </si>
  <si>
    <t>　　　　（3)森林作業道作設支援事業</t>
    <phoneticPr fontId="2"/>
  </si>
  <si>
    <t>［注］　実施規程第5条に基づき交付申請書を精算書として添付する場合には、県に提出した実績報告書の写し及び額の確定通知書の写しを添付すること。　　</t>
    <rPh sb="1" eb="2">
      <t>チュウ</t>
    </rPh>
    <rPh sb="4" eb="6">
      <t>ジッシ</t>
    </rPh>
    <rPh sb="6" eb="8">
      <t>キテイ</t>
    </rPh>
    <rPh sb="8" eb="9">
      <t>ダイ</t>
    </rPh>
    <rPh sb="10" eb="11">
      <t>ジョウ</t>
    </rPh>
    <rPh sb="12" eb="13">
      <t>モト</t>
    </rPh>
    <rPh sb="15" eb="17">
      <t>コウフ</t>
    </rPh>
    <rPh sb="17" eb="19">
      <t>シンセイ</t>
    </rPh>
    <rPh sb="19" eb="20">
      <t>ショ</t>
    </rPh>
    <rPh sb="21" eb="23">
      <t>セイサン</t>
    </rPh>
    <rPh sb="23" eb="24">
      <t>ショ</t>
    </rPh>
    <rPh sb="27" eb="29">
      <t>テンプ</t>
    </rPh>
    <rPh sb="31" eb="33">
      <t>バアイ</t>
    </rPh>
    <rPh sb="36" eb="37">
      <t>ケン</t>
    </rPh>
    <rPh sb="38" eb="40">
      <t>テイシュツ</t>
    </rPh>
    <rPh sb="42" eb="43">
      <t>ジツ</t>
    </rPh>
    <rPh sb="43" eb="44">
      <t>イサオ</t>
    </rPh>
    <rPh sb="44" eb="47">
      <t>ホウコクショ</t>
    </rPh>
    <rPh sb="54" eb="56">
      <t>カクテイ</t>
    </rPh>
    <phoneticPr fontId="2"/>
  </si>
  <si>
    <t xml:space="preserve">  4　労働安全衛生確保事業</t>
    <phoneticPr fontId="2"/>
  </si>
  <si>
    <t xml:space="preserve">  （1）労働安全衛生用具等整備事業</t>
    <rPh sb="5" eb="7">
      <t>ロウドウ</t>
    </rPh>
    <rPh sb="7" eb="9">
      <t>アンゼン</t>
    </rPh>
    <rPh sb="9" eb="11">
      <t>エイセイ</t>
    </rPh>
    <rPh sb="11" eb="13">
      <t>ヨウグ</t>
    </rPh>
    <rPh sb="13" eb="14">
      <t>トウ</t>
    </rPh>
    <rPh sb="14" eb="16">
      <t>セイビ</t>
    </rPh>
    <rPh sb="16" eb="18">
      <t>ジギョウ</t>
    </rPh>
    <phoneticPr fontId="2"/>
  </si>
  <si>
    <t xml:space="preserve">  （2）林業機械化促進事業   
      ①高性能林業機械等導入事業　　　　　　　</t>
    <rPh sb="5" eb="7">
      <t>リンギョウ</t>
    </rPh>
    <rPh sb="7" eb="9">
      <t>キカイ</t>
    </rPh>
    <rPh sb="9" eb="10">
      <t>カ</t>
    </rPh>
    <rPh sb="10" eb="12">
      <t>ソクシン</t>
    </rPh>
    <rPh sb="12" eb="14">
      <t>ジギョウ</t>
    </rPh>
    <phoneticPr fontId="2"/>
  </si>
  <si>
    <t>第1号様式-4</t>
    <rPh sb="2" eb="3">
      <t>ゴウ</t>
    </rPh>
    <rPh sb="3" eb="5">
      <t>ヨウシキ</t>
    </rPh>
    <phoneticPr fontId="2"/>
  </si>
  <si>
    <t>1　事業名</t>
    <rPh sb="2" eb="4">
      <t>ジギョウ</t>
    </rPh>
    <rPh sb="4" eb="5">
      <t>メイ</t>
    </rPh>
    <phoneticPr fontId="2"/>
  </si>
  <si>
    <t>2　助成対象事業名</t>
    <rPh sb="2" eb="4">
      <t>ジョセイ</t>
    </rPh>
    <rPh sb="4" eb="6">
      <t>タイショウ</t>
    </rPh>
    <rPh sb="6" eb="8">
      <t>ジギョウ</t>
    </rPh>
    <rPh sb="8" eb="9">
      <t>メイ</t>
    </rPh>
    <phoneticPr fontId="2"/>
  </si>
  <si>
    <t>3　事業実施計画書</t>
    <rPh sb="2" eb="4">
      <t>ジギョウ</t>
    </rPh>
    <rPh sb="4" eb="6">
      <t>ジッシ</t>
    </rPh>
    <rPh sb="6" eb="9">
      <t>ケイカクショ</t>
    </rPh>
    <phoneticPr fontId="2"/>
  </si>
  <si>
    <t>　第1号様式-5</t>
    <rPh sb="1" eb="2">
      <t>ダイ</t>
    </rPh>
    <rPh sb="3" eb="4">
      <t>ゴウ</t>
    </rPh>
    <rPh sb="4" eb="6">
      <t>ヨウシキ</t>
    </rPh>
    <phoneticPr fontId="2"/>
  </si>
  <si>
    <t>1　事業実施計画書</t>
    <rPh sb="2" eb="4">
      <t>ジギョウ</t>
    </rPh>
    <rPh sb="4" eb="6">
      <t>ジッシ</t>
    </rPh>
    <rPh sb="6" eb="9">
      <t>ケイカクショ</t>
    </rPh>
    <phoneticPr fontId="2"/>
  </si>
  <si>
    <t>第1号様式-5</t>
    <phoneticPr fontId="2"/>
  </si>
  <si>
    <t xml:space="preserve">  1　森林・林業普及啓発・就職支援事業</t>
    <rPh sb="4" eb="6">
      <t>シンリン</t>
    </rPh>
    <rPh sb="7" eb="9">
      <t>リンギョウ</t>
    </rPh>
    <rPh sb="9" eb="11">
      <t>フキュウ</t>
    </rPh>
    <rPh sb="11" eb="13">
      <t>ケイハツ</t>
    </rPh>
    <rPh sb="14" eb="16">
      <t>シュウショク</t>
    </rPh>
    <rPh sb="16" eb="18">
      <t>シエン</t>
    </rPh>
    <rPh sb="18" eb="20">
      <t>ジギョウ</t>
    </rPh>
    <phoneticPr fontId="2"/>
  </si>
  <si>
    <t>［注］　実施規程第5条に基づき交付申請書を精算書として添付する場合には、実績報告書の写し及び額の確定通知書の写しを添付すること。
　　</t>
    <rPh sb="1" eb="2">
      <t>チュウ</t>
    </rPh>
    <rPh sb="4" eb="6">
      <t>ジッシ</t>
    </rPh>
    <rPh sb="6" eb="8">
      <t>キテイ</t>
    </rPh>
    <rPh sb="8" eb="9">
      <t>ダイ</t>
    </rPh>
    <rPh sb="10" eb="11">
      <t>ジョウ</t>
    </rPh>
    <rPh sb="12" eb="13">
      <t>モト</t>
    </rPh>
    <rPh sb="15" eb="17">
      <t>コウフ</t>
    </rPh>
    <rPh sb="17" eb="19">
      <t>シンセイ</t>
    </rPh>
    <rPh sb="19" eb="20">
      <t>ショ</t>
    </rPh>
    <rPh sb="21" eb="23">
      <t>セイサン</t>
    </rPh>
    <rPh sb="23" eb="24">
      <t>ショ</t>
    </rPh>
    <rPh sb="27" eb="29">
      <t>テンプ</t>
    </rPh>
    <rPh sb="31" eb="33">
      <t>バアイ</t>
    </rPh>
    <rPh sb="36" eb="37">
      <t>ジツ</t>
    </rPh>
    <rPh sb="37" eb="38">
      <t>イサオ</t>
    </rPh>
    <rPh sb="38" eb="41">
      <t>ホウコクショ</t>
    </rPh>
    <rPh sb="48" eb="50">
      <t>カクテイ</t>
    </rPh>
    <phoneticPr fontId="2"/>
  </si>
  <si>
    <t>別紙 1</t>
    <rPh sb="0" eb="2">
      <t>ベッシ</t>
    </rPh>
    <phoneticPr fontId="2"/>
  </si>
  <si>
    <t>経歴書（別紙 1）</t>
    <rPh sb="0" eb="3">
      <t>ケイレキショ</t>
    </rPh>
    <rPh sb="4" eb="6">
      <t>ベッシ</t>
    </rPh>
    <phoneticPr fontId="2"/>
  </si>
  <si>
    <t>第2号様式</t>
    <phoneticPr fontId="2"/>
  </si>
  <si>
    <t>第3号様式</t>
    <rPh sb="0" eb="1">
      <t>ダイ</t>
    </rPh>
    <rPh sb="2" eb="3">
      <t>ゴウ</t>
    </rPh>
    <rPh sb="3" eb="5">
      <t>ヨウシキ</t>
    </rPh>
    <phoneticPr fontId="2"/>
  </si>
  <si>
    <t>　平成　　　年　　　月　　　日付け　　　第　　　　号で申請のありました平成　　　年度林業基金事業実施計画については、林業基金業務実施規程第4条の規定により承認します。</t>
    <phoneticPr fontId="2"/>
  </si>
  <si>
    <t>1　事業実施計画承認の内容</t>
    <rPh sb="1" eb="3">
      <t>ジギョウ</t>
    </rPh>
    <rPh sb="3" eb="5">
      <t>ジッシ</t>
    </rPh>
    <rPh sb="5" eb="7">
      <t>ケイカク</t>
    </rPh>
    <rPh sb="7" eb="9">
      <t>ショウニン</t>
    </rPh>
    <rPh sb="10" eb="12">
      <t>ナイヨウ</t>
    </rPh>
    <phoneticPr fontId="2"/>
  </si>
  <si>
    <t>2　事業実施計画承認額</t>
    <phoneticPr fontId="2"/>
  </si>
  <si>
    <t>3　条件</t>
    <rPh sb="2" eb="4">
      <t>ジョウケン</t>
    </rPh>
    <phoneticPr fontId="2"/>
  </si>
  <si>
    <t>第4号様式</t>
    <rPh sb="0" eb="1">
      <t>ダイ</t>
    </rPh>
    <rPh sb="2" eb="3">
      <t>ゴウ</t>
    </rPh>
    <rPh sb="3" eb="5">
      <t>ヨウシキ</t>
    </rPh>
    <phoneticPr fontId="2"/>
  </si>
  <si>
    <t xml:space="preserve">  平成　　　年度林業基金事業を下記のとおり実施したので、助成金を交付していただきますよう、林業基金業務実施規程第5条の規定により、関係書類を添えて申請します。</t>
    <phoneticPr fontId="2"/>
  </si>
  <si>
    <t>誓約書（別紙 2）</t>
    <rPh sb="0" eb="2">
      <t>セイヤク</t>
    </rPh>
    <rPh sb="2" eb="3">
      <t>ショ</t>
    </rPh>
    <rPh sb="4" eb="6">
      <t>ベッシ</t>
    </rPh>
    <phoneticPr fontId="2"/>
  </si>
  <si>
    <t>別紙 2</t>
    <phoneticPr fontId="2"/>
  </si>
  <si>
    <t>　1　林業事業体の指導者等の指示に従うこと。</t>
    <rPh sb="3" eb="5">
      <t>リンギョウ</t>
    </rPh>
    <rPh sb="5" eb="8">
      <t>ジギョウタイ</t>
    </rPh>
    <rPh sb="9" eb="12">
      <t>シドウシャ</t>
    </rPh>
    <rPh sb="12" eb="13">
      <t>トウ</t>
    </rPh>
    <rPh sb="14" eb="16">
      <t>シジ</t>
    </rPh>
    <rPh sb="17" eb="18">
      <t>シタガ</t>
    </rPh>
    <phoneticPr fontId="2"/>
  </si>
  <si>
    <t>　2　林業に関する知識の取得、森林作業等における技術の向上に努めること。</t>
    <rPh sb="3" eb="5">
      <t>リンギョウ</t>
    </rPh>
    <rPh sb="6" eb="7">
      <t>カン</t>
    </rPh>
    <rPh sb="9" eb="11">
      <t>チシキ</t>
    </rPh>
    <rPh sb="12" eb="14">
      <t>シュトク</t>
    </rPh>
    <rPh sb="15" eb="17">
      <t>シンリン</t>
    </rPh>
    <rPh sb="17" eb="19">
      <t>サギョウ</t>
    </rPh>
    <rPh sb="19" eb="20">
      <t>トウ</t>
    </rPh>
    <rPh sb="24" eb="26">
      <t>ギジュツ</t>
    </rPh>
    <rPh sb="27" eb="29">
      <t>コウジョウ</t>
    </rPh>
    <rPh sb="30" eb="31">
      <t>ツト</t>
    </rPh>
    <phoneticPr fontId="2"/>
  </si>
  <si>
    <t>　3　安全の確保に努めること。</t>
    <phoneticPr fontId="2"/>
  </si>
  <si>
    <t>　4　公益財団法人三重県農林水産支援センターが行う、林業への新規参入者の定着促進の</t>
    <rPh sb="3" eb="5">
      <t>コウエキ</t>
    </rPh>
    <phoneticPr fontId="2"/>
  </si>
  <si>
    <t>第5号様式</t>
    <rPh sb="0" eb="1">
      <t>ダイ</t>
    </rPh>
    <rPh sb="2" eb="3">
      <t>ゴウ</t>
    </rPh>
    <rPh sb="3" eb="5">
      <t>ヨウシキ</t>
    </rPh>
    <phoneticPr fontId="2"/>
  </si>
  <si>
    <t xml:space="preserve">  平成　　　年　　　月　　　日付け　　　第　　　　号で申請のあった平成　　　年度林業基金事業助成金交付申請については、林業基金業務実施 規程第6条の規定により次のとおり交付することに決定したので通知します。 </t>
    <rPh sb="28" eb="30">
      <t>シンセイ</t>
    </rPh>
    <phoneticPr fontId="2"/>
  </si>
  <si>
    <t>1　助成金交付決定額</t>
    <rPh sb="2" eb="4">
      <t>ジョセイ</t>
    </rPh>
    <rPh sb="4" eb="5">
      <t>キン</t>
    </rPh>
    <rPh sb="5" eb="7">
      <t>コウフ</t>
    </rPh>
    <rPh sb="7" eb="9">
      <t>ケッテイ</t>
    </rPh>
    <rPh sb="9" eb="10">
      <t>ガク</t>
    </rPh>
    <phoneticPr fontId="2"/>
  </si>
  <si>
    <t>2　条件</t>
    <rPh sb="2" eb="4">
      <t>ジョウケン</t>
    </rPh>
    <phoneticPr fontId="2"/>
  </si>
  <si>
    <t>（1）林業基金業務実施規程、同業務実施細則に違反したとき</t>
    <phoneticPr fontId="2"/>
  </si>
  <si>
    <t>（2）虚偽又は、不正の手段により助成金の交付を受けたとき</t>
    <phoneticPr fontId="2"/>
  </si>
  <si>
    <t>（3）事業の実施が著しく不適当と認められるとき</t>
    <phoneticPr fontId="2"/>
  </si>
  <si>
    <t>第6号様式</t>
    <phoneticPr fontId="2"/>
  </si>
  <si>
    <t>第7号様式</t>
    <rPh sb="0" eb="1">
      <t>ダイ</t>
    </rPh>
    <rPh sb="2" eb="3">
      <t>ゴウ</t>
    </rPh>
    <rPh sb="3" eb="5">
      <t>ヨウシキ</t>
    </rPh>
    <phoneticPr fontId="2"/>
  </si>
  <si>
    <t>　平成　　　年　　　月　　　日付け三農支第　　　　号で承認のあった平成　　　年度林業基金事業については、次のとおり変更（取り下げ）したいので承認をいただきたく、林業基金業務実施規程第9条の規定により、関係書類を添えて申請します。</t>
    <rPh sb="1" eb="3">
      <t>ヘイセイ</t>
    </rPh>
    <rPh sb="17" eb="18">
      <t>サン</t>
    </rPh>
    <rPh sb="18" eb="19">
      <t>ノウ</t>
    </rPh>
    <rPh sb="19" eb="20">
      <t>シ</t>
    </rPh>
    <rPh sb="40" eb="42">
      <t>リンギョウ</t>
    </rPh>
    <rPh sb="42" eb="44">
      <t>キキン</t>
    </rPh>
    <rPh sb="44" eb="46">
      <t>ジギョウ</t>
    </rPh>
    <rPh sb="52" eb="53">
      <t>ツギ</t>
    </rPh>
    <rPh sb="57" eb="59">
      <t>ヘンコウ</t>
    </rPh>
    <rPh sb="60" eb="61">
      <t>ト</t>
    </rPh>
    <rPh sb="62" eb="63">
      <t>サ</t>
    </rPh>
    <rPh sb="70" eb="72">
      <t>ショウニン</t>
    </rPh>
    <rPh sb="80" eb="82">
      <t>リンギョウ</t>
    </rPh>
    <rPh sb="82" eb="84">
      <t>キキン</t>
    </rPh>
    <rPh sb="84" eb="86">
      <t>ギョウム</t>
    </rPh>
    <rPh sb="86" eb="88">
      <t>ジッシ</t>
    </rPh>
    <rPh sb="88" eb="90">
      <t>キテイ</t>
    </rPh>
    <rPh sb="90" eb="91">
      <t>ダイ</t>
    </rPh>
    <rPh sb="92" eb="93">
      <t>ジョウ</t>
    </rPh>
    <rPh sb="94" eb="96">
      <t>キテイ</t>
    </rPh>
    <rPh sb="100" eb="102">
      <t>カンケイ</t>
    </rPh>
    <rPh sb="102" eb="104">
      <t>ショルイ</t>
    </rPh>
    <rPh sb="105" eb="106">
      <t>ソ</t>
    </rPh>
    <rPh sb="108" eb="110">
      <t>シンセイ</t>
    </rPh>
    <phoneticPr fontId="2"/>
  </si>
  <si>
    <t>第8号様式</t>
    <rPh sb="0" eb="1">
      <t>ダイ</t>
    </rPh>
    <rPh sb="2" eb="3">
      <t>ゴウ</t>
    </rPh>
    <rPh sb="3" eb="5">
      <t>ヨウシキ</t>
    </rPh>
    <phoneticPr fontId="2"/>
  </si>
  <si>
    <t>変更(取り下げ）については、林業基金業務実施規程第10条の規定により承認します。</t>
    <phoneticPr fontId="2"/>
  </si>
  <si>
    <t>計</t>
    <rPh sb="0" eb="1">
      <t>ケイ</t>
    </rPh>
    <phoneticPr fontId="2"/>
  </si>
  <si>
    <t>　　の規定により、下記のとおり要望します。</t>
    <rPh sb="10" eb="11">
      <t>キ</t>
    </rPh>
    <phoneticPr fontId="2"/>
  </si>
  <si>
    <t>　       平成　　　年度において林業基金事業（林業機械化促進事業）を実施したいので林業基金業務実施規程第3条</t>
    <phoneticPr fontId="2"/>
  </si>
  <si>
    <t>私は、林業基金の一部助成を含む、就労者奨励金の交付を就業先である</t>
    <rPh sb="13" eb="14">
      <t>フク</t>
    </rPh>
    <phoneticPr fontId="2"/>
  </si>
  <si>
    <r>
      <t>　　　　　　</t>
    </r>
    <r>
      <rPr>
        <sz val="12"/>
        <color rgb="FFFF0000"/>
        <rFont val="ＭＳ Ｐ明朝"/>
        <family val="1"/>
        <charset val="128"/>
      </rPr>
      <t xml:space="preserve">　（事業体名）　　   　　　　　     </t>
    </r>
    <r>
      <rPr>
        <sz val="12"/>
        <rFont val="ＭＳ Ｐ明朝"/>
        <family val="1"/>
        <charset val="128"/>
      </rPr>
      <t xml:space="preserve"> から、</t>
    </r>
    <r>
      <rPr>
        <sz val="12"/>
        <color rgb="FFFF0000"/>
        <rFont val="ＭＳ Ｐ明朝"/>
        <family val="1"/>
        <charset val="128"/>
      </rPr>
      <t>（事業金額）　　　　　　　　　円を受領しました。</t>
    </r>
    <rPh sb="8" eb="11">
      <t>ジギョウタイ</t>
    </rPh>
    <rPh sb="11" eb="12">
      <t>メイ</t>
    </rPh>
    <rPh sb="33" eb="35">
      <t>ジギョウ</t>
    </rPh>
    <rPh sb="35" eb="37">
      <t>キンガク</t>
    </rPh>
    <rPh sb="47" eb="48">
      <t>エン</t>
    </rPh>
    <rPh sb="49" eb="51">
      <t>ジュリョウ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</si>
</sst>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0.0;[Red]\-#,##0.0"/>
    <numFmt numFmtId="178" formatCode="#,##0_ "/>
    <numFmt numFmtId="179" formatCode="#,##0_);[Red]\(#,##0\)"/>
    <numFmt numFmtId="180" formatCode="[$-411]ggge&quot;年&quot;m&quot;月&quot;d&quot;日&quot;;@"/>
    <numFmt numFmtId="181" formatCode="[&lt;=99999999]####\-####;\(00\)\ ####\-####"/>
  </numFmts>
  <fonts count="35" x14ac:knownFonts="1">
    <font>
      <sz val="11"/>
      <color theme="1"/>
      <name val="ＭＳ Ｐ明朝"/>
      <family val="2"/>
      <charset val="128"/>
    </font>
    <font>
      <sz val="11"/>
      <color theme="1"/>
      <name val="ＭＳ Ｐ明朝"/>
      <family val="2"/>
      <charset val="128"/>
    </font>
    <font>
      <sz val="6"/>
      <name val="ＭＳ Ｐ明朝"/>
      <family val="2"/>
      <charset val="128"/>
    </font>
    <font>
      <sz val="11"/>
      <name val="ＭＳ Ｐ明朝"/>
      <family val="1"/>
      <charset val="128"/>
    </font>
    <font>
      <sz val="14"/>
      <name val="ＭＳ Ｐ明朝"/>
      <family val="1"/>
      <charset val="128"/>
    </font>
    <font>
      <sz val="6"/>
      <name val="ＭＳ Ｐゴシック"/>
      <family val="3"/>
      <charset val="128"/>
    </font>
    <font>
      <sz val="11"/>
      <name val="ＭＳ Ｐゴシック"/>
      <family val="3"/>
      <charset val="128"/>
      <scheme val="minor"/>
    </font>
    <font>
      <sz val="18"/>
      <name val="ＭＳ Ｐ明朝"/>
      <family val="1"/>
      <charset val="128"/>
    </font>
    <font>
      <sz val="14"/>
      <color rgb="FFFF0000"/>
      <name val="ＭＳ Ｐ明朝"/>
      <family val="1"/>
      <charset val="128"/>
    </font>
    <font>
      <sz val="6"/>
      <name val="ＭＳ Ｐ明朝"/>
      <family val="1"/>
      <charset val="128"/>
    </font>
    <font>
      <sz val="12"/>
      <name val="ＭＳ Ｐ明朝"/>
      <family val="1"/>
      <charset val="128"/>
    </font>
    <font>
      <b/>
      <sz val="9"/>
      <color indexed="81"/>
      <name val="ＭＳ Ｐゴシック"/>
      <family val="3"/>
      <charset val="128"/>
    </font>
    <font>
      <sz val="14"/>
      <color theme="1"/>
      <name val="ＭＳ Ｐ明朝"/>
      <family val="1"/>
      <charset val="128"/>
    </font>
    <font>
      <sz val="18"/>
      <color theme="1"/>
      <name val="ＭＳ Ｐ明朝"/>
      <family val="1"/>
      <charset val="128"/>
    </font>
    <font>
      <sz val="12"/>
      <name val="ＭＳ Ｐ明朝"/>
      <family val="2"/>
      <charset val="128"/>
    </font>
    <font>
      <sz val="10"/>
      <color theme="1"/>
      <name val="ＭＳ Ｐ明朝"/>
      <family val="1"/>
      <charset val="128"/>
    </font>
    <font>
      <sz val="12"/>
      <name val="ＭＳ 明朝"/>
      <family val="1"/>
      <charset val="128"/>
    </font>
    <font>
      <sz val="11"/>
      <name val="ＭＳ Ｐゴシック"/>
      <family val="3"/>
      <charset val="128"/>
    </font>
    <font>
      <sz val="11"/>
      <name val="ＭＳ Ｐ明朝"/>
      <family val="2"/>
      <charset val="128"/>
    </font>
    <font>
      <sz val="10.5"/>
      <name val="ＭＳ Ｐ明朝"/>
      <family val="1"/>
      <charset val="128"/>
    </font>
    <font>
      <sz val="12"/>
      <color indexed="81"/>
      <name val="ＭＳ Ｐゴシック"/>
      <family val="3"/>
      <charset val="128"/>
    </font>
    <font>
      <sz val="9"/>
      <color indexed="81"/>
      <name val="ＭＳ Ｐゴシック"/>
      <family val="3"/>
      <charset val="128"/>
    </font>
    <font>
      <b/>
      <sz val="12"/>
      <color indexed="81"/>
      <name val="ＭＳ Ｐゴシック"/>
      <family val="3"/>
      <charset val="128"/>
    </font>
    <font>
      <sz val="20"/>
      <name val="ＭＳ Ｐ明朝"/>
      <family val="1"/>
      <charset val="128"/>
    </font>
    <font>
      <sz val="12"/>
      <color theme="1"/>
      <name val="ＭＳ Ｐ明朝"/>
      <family val="1"/>
      <charset val="128"/>
    </font>
    <font>
      <sz val="11"/>
      <color theme="1"/>
      <name val="ＭＳ Ｐ明朝"/>
      <family val="1"/>
      <charset val="128"/>
    </font>
    <font>
      <sz val="11"/>
      <name val="ＭＳ 明朝"/>
      <family val="1"/>
      <charset val="128"/>
    </font>
    <font>
      <sz val="16"/>
      <color theme="1"/>
      <name val="ＭＳ Ｐ明朝"/>
      <family val="1"/>
      <charset val="128"/>
    </font>
    <font>
      <sz val="20"/>
      <color theme="1"/>
      <name val="ＭＳ Ｐ明朝"/>
      <family val="1"/>
      <charset val="128"/>
    </font>
    <font>
      <sz val="15"/>
      <color theme="1"/>
      <name val="ＭＳ Ｐ明朝"/>
      <family val="1"/>
      <charset val="128"/>
    </font>
    <font>
      <sz val="15"/>
      <name val="ＭＳ Ｐ明朝"/>
      <family val="1"/>
      <charset val="128"/>
    </font>
    <font>
      <sz val="11"/>
      <color rgb="FFFF0000"/>
      <name val="ＭＳ Ｐ明朝"/>
      <family val="1"/>
      <charset val="128"/>
    </font>
    <font>
      <sz val="15"/>
      <color rgb="FFFF0000"/>
      <name val="ＭＳ Ｐ明朝"/>
      <family val="1"/>
      <charset val="128"/>
    </font>
    <font>
      <sz val="15"/>
      <color rgb="FF333333"/>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41">
    <xf numFmtId="0" fontId="0" fillId="0" borderId="0" xfId="0">
      <alignment vertical="center"/>
    </xf>
    <xf numFmtId="38" fontId="3" fillId="0" borderId="0" xfId="1" applyFont="1">
      <alignment vertical="center"/>
    </xf>
    <xf numFmtId="38" fontId="3" fillId="0" borderId="0" xfId="1" applyFont="1" applyAlignment="1">
      <alignment horizontal="center" vertical="center"/>
    </xf>
    <xf numFmtId="38" fontId="3" fillId="0" borderId="0" xfId="1" applyFont="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wrapText="1" shrinkToFit="1"/>
    </xf>
    <xf numFmtId="0" fontId="0" fillId="0" borderId="0" xfId="0" applyFont="1" applyFill="1" applyBorder="1" applyAlignment="1">
      <alignment horizontal="left" vertical="center" shrinkToFit="1"/>
    </xf>
    <xf numFmtId="0" fontId="0" fillId="0" borderId="0" xfId="0" quotePrefix="1" applyFont="1" applyFill="1" applyBorder="1" applyAlignment="1">
      <alignment horizontal="left" vertical="center" shrinkToFit="1"/>
    </xf>
    <xf numFmtId="0" fontId="6" fillId="0" borderId="0" xfId="0" quotePrefix="1" applyFont="1" applyFill="1" applyBorder="1" applyAlignment="1">
      <alignment horizontal="left" vertical="center"/>
    </xf>
    <xf numFmtId="0" fontId="6" fillId="0" borderId="0" xfId="0" applyFont="1" applyFill="1" applyBorder="1">
      <alignment vertical="center"/>
    </xf>
    <xf numFmtId="38" fontId="3" fillId="0" borderId="0" xfId="1" applyFont="1" applyBorder="1">
      <alignment vertical="center"/>
    </xf>
    <xf numFmtId="38" fontId="4" fillId="0" borderId="1" xfId="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indent="1"/>
      <protection locked="0"/>
    </xf>
    <xf numFmtId="38" fontId="4" fillId="0" borderId="3" xfId="1" quotePrefix="1" applyFont="1" applyFill="1" applyBorder="1" applyAlignment="1" applyProtection="1">
      <alignment horizontal="right" vertical="center" indent="1"/>
      <protection locked="0"/>
    </xf>
    <xf numFmtId="38" fontId="4" fillId="0" borderId="11" xfId="1" applyFont="1" applyFill="1" applyBorder="1" applyAlignment="1" applyProtection="1">
      <alignment horizontal="right" vertical="center" indent="1"/>
      <protection locked="0"/>
    </xf>
    <xf numFmtId="38" fontId="3" fillId="2" borderId="0" xfId="1" applyFont="1" applyFill="1" applyProtection="1">
      <alignment vertical="center"/>
    </xf>
    <xf numFmtId="38" fontId="3" fillId="2" borderId="0" xfId="1" applyFont="1" applyFill="1" applyAlignment="1" applyProtection="1">
      <alignment horizontal="center" vertical="center"/>
    </xf>
    <xf numFmtId="38" fontId="3" fillId="2" borderId="0" xfId="1" applyFont="1" applyFill="1" applyAlignment="1" applyProtection="1">
      <alignment vertical="center" shrinkToFit="1"/>
    </xf>
    <xf numFmtId="38" fontId="4" fillId="2" borderId="0" xfId="1" applyFont="1" applyFill="1" applyAlignment="1" applyProtection="1">
      <alignment vertical="center"/>
    </xf>
    <xf numFmtId="38" fontId="4" fillId="2" borderId="0" xfId="1" applyFont="1" applyFill="1" applyAlignment="1" applyProtection="1">
      <alignment vertical="center" shrinkToFit="1"/>
    </xf>
    <xf numFmtId="38" fontId="4" fillId="2" borderId="0" xfId="1" applyFont="1" applyFill="1" applyProtection="1">
      <alignment vertical="center"/>
    </xf>
    <xf numFmtId="38" fontId="4" fillId="2" borderId="0" xfId="1" applyFont="1" applyFill="1" applyAlignment="1" applyProtection="1">
      <alignment horizontal="center" vertical="center"/>
    </xf>
    <xf numFmtId="38" fontId="4" fillId="2" borderId="0" xfId="1" applyFont="1" applyFill="1" applyAlignment="1" applyProtection="1">
      <alignment horizontal="right" vertical="center"/>
    </xf>
    <xf numFmtId="38" fontId="4" fillId="2" borderId="10" xfId="1" applyFont="1" applyFill="1" applyBorder="1" applyAlignment="1" applyProtection="1">
      <alignment vertical="center" wrapText="1"/>
    </xf>
    <xf numFmtId="38" fontId="4" fillId="0" borderId="1" xfId="1" quotePrefix="1" applyFont="1" applyFill="1" applyBorder="1" applyAlignment="1" applyProtection="1">
      <alignment horizontal="center" vertical="center"/>
    </xf>
    <xf numFmtId="38" fontId="4" fillId="2" borderId="4" xfId="1" applyFont="1" applyFill="1" applyBorder="1" applyAlignment="1" applyProtection="1">
      <alignment vertical="center" wrapText="1"/>
    </xf>
    <xf numFmtId="38" fontId="4" fillId="2" borderId="5" xfId="1" applyFont="1" applyFill="1" applyBorder="1" applyAlignment="1" applyProtection="1">
      <alignment vertical="center" wrapText="1"/>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38" fontId="4" fillId="0" borderId="10" xfId="1" applyFont="1" applyFill="1" applyBorder="1" applyAlignment="1" applyProtection="1">
      <alignment horizontal="right" vertical="center"/>
      <protection locked="0"/>
    </xf>
    <xf numFmtId="38" fontId="4" fillId="0" borderId="3" xfId="1" quotePrefix="1" applyFont="1" applyFill="1" applyBorder="1" applyAlignment="1" applyProtection="1">
      <alignment horizontal="left" vertical="center" wrapText="1" indent="1" shrinkToFit="1"/>
      <protection locked="0"/>
    </xf>
    <xf numFmtId="38" fontId="4" fillId="0" borderId="3" xfId="1" quotePrefix="1" applyFont="1" applyFill="1" applyBorder="1" applyAlignment="1" applyProtection="1">
      <alignment horizontal="left" vertical="center" indent="1" shrinkToFit="1"/>
      <protection locked="0"/>
    </xf>
    <xf numFmtId="38" fontId="4" fillId="0" borderId="3" xfId="1" applyFont="1" applyFill="1" applyBorder="1" applyAlignment="1" applyProtection="1">
      <alignment horizontal="left" vertical="center" indent="1" shrinkToFit="1"/>
      <protection locked="0"/>
    </xf>
    <xf numFmtId="38" fontId="8" fillId="0" borderId="13" xfId="1" applyFont="1" applyFill="1" applyBorder="1" applyAlignment="1" applyProtection="1">
      <alignment horizontal="left" vertical="center" indent="1" shrinkToFit="1"/>
      <protection locked="0"/>
    </xf>
    <xf numFmtId="38" fontId="4" fillId="0" borderId="12" xfId="1" applyFont="1" applyFill="1" applyBorder="1" applyAlignment="1" applyProtection="1">
      <alignment horizontal="left" vertical="center" indent="1" shrinkToFit="1"/>
      <protection locked="0"/>
    </xf>
    <xf numFmtId="38" fontId="8" fillId="0" borderId="2" xfId="1" applyFont="1" applyFill="1" applyBorder="1" applyAlignment="1" applyProtection="1">
      <alignment horizontal="left" vertical="center" indent="1" shrinkToFit="1"/>
      <protection locked="0"/>
    </xf>
    <xf numFmtId="38" fontId="8" fillId="0" borderId="2" xfId="1" applyFont="1" applyFill="1" applyBorder="1" applyAlignment="1" applyProtection="1">
      <alignment horizontal="right" vertical="center" indent="1"/>
      <protection locked="0"/>
    </xf>
    <xf numFmtId="38" fontId="8" fillId="0" borderId="5" xfId="1" applyFont="1" applyFill="1" applyBorder="1" applyAlignment="1" applyProtection="1">
      <alignment horizontal="right" vertical="center" indent="1"/>
      <protection locked="0"/>
    </xf>
    <xf numFmtId="38" fontId="8" fillId="0" borderId="4" xfId="1" applyFont="1" applyBorder="1" applyAlignment="1" applyProtection="1">
      <alignment horizontal="right" vertical="center"/>
      <protection locked="0"/>
    </xf>
    <xf numFmtId="38" fontId="8" fillId="0" borderId="2" xfId="1" applyFont="1" applyBorder="1" applyAlignment="1" applyProtection="1">
      <alignment horizontal="right" vertical="center" indent="1"/>
      <protection locked="0"/>
    </xf>
    <xf numFmtId="38" fontId="4" fillId="0" borderId="10" xfId="1" applyFont="1" applyBorder="1" applyAlignment="1" applyProtection="1">
      <alignment horizontal="right" vertical="center"/>
      <protection locked="0"/>
    </xf>
    <xf numFmtId="38" fontId="4" fillId="0" borderId="3" xfId="1" applyFont="1" applyBorder="1" applyAlignment="1" applyProtection="1">
      <alignment horizontal="right" vertical="center" indent="1"/>
      <protection locked="0"/>
    </xf>
    <xf numFmtId="38" fontId="8" fillId="0" borderId="5" xfId="1" applyFont="1" applyBorder="1" applyAlignment="1" applyProtection="1">
      <alignment horizontal="right" vertical="center" indent="1"/>
      <protection locked="0"/>
    </xf>
    <xf numFmtId="38" fontId="8" fillId="0" borderId="2" xfId="1" quotePrefix="1" applyFont="1" applyBorder="1" applyAlignment="1" applyProtection="1">
      <alignment horizontal="right" vertical="center" indent="1"/>
      <protection locked="0"/>
    </xf>
    <xf numFmtId="38" fontId="4" fillId="0" borderId="11" xfId="1" applyFont="1" applyBorder="1" applyAlignment="1" applyProtection="1">
      <alignment horizontal="right" vertical="center" indent="1"/>
      <protection locked="0"/>
    </xf>
    <xf numFmtId="3" fontId="4" fillId="0" borderId="3" xfId="0" applyNumberFormat="1" applyFont="1" applyBorder="1" applyAlignment="1" applyProtection="1">
      <alignment horizontal="right" vertical="center" indent="1"/>
      <protection locked="0"/>
    </xf>
    <xf numFmtId="38" fontId="4" fillId="0" borderId="3" xfId="1" quotePrefix="1" applyFont="1" applyBorder="1" applyAlignment="1" applyProtection="1">
      <alignment horizontal="right" vertical="center" indent="1"/>
      <protection locked="0"/>
    </xf>
    <xf numFmtId="0" fontId="14" fillId="0" borderId="0" xfId="0" applyFont="1" applyAlignment="1">
      <alignment vertical="center" shrinkToFit="1"/>
    </xf>
    <xf numFmtId="0" fontId="4" fillId="2" borderId="11"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0" xfId="0" applyFont="1" applyFill="1" applyProtection="1">
      <alignment vertical="center"/>
    </xf>
    <xf numFmtId="0" fontId="14" fillId="0" borderId="0" xfId="0" applyFont="1">
      <alignment vertical="center"/>
    </xf>
    <xf numFmtId="0" fontId="10" fillId="0" borderId="0" xfId="0" applyFont="1" applyAlignment="1">
      <alignment vertical="center"/>
    </xf>
    <xf numFmtId="0" fontId="6" fillId="0" borderId="0" xfId="0" quotePrefix="1" applyFont="1" applyFill="1" applyBorder="1" applyAlignment="1">
      <alignment horizontal="left" vertical="center" shrinkToFit="1"/>
    </xf>
    <xf numFmtId="38" fontId="4" fillId="0" borderId="3" xfId="1" applyFont="1" applyBorder="1" applyAlignment="1" applyProtection="1">
      <alignment horizontal="right" vertical="center" indent="1"/>
    </xf>
    <xf numFmtId="38" fontId="4" fillId="0" borderId="3" xfId="1" applyFont="1" applyFill="1" applyBorder="1" applyAlignment="1" applyProtection="1">
      <alignment horizontal="right" vertical="center" indent="1"/>
    </xf>
    <xf numFmtId="38" fontId="4" fillId="0" borderId="3" xfId="1" quotePrefix="1" applyFont="1" applyFill="1" applyBorder="1" applyAlignment="1" applyProtection="1">
      <alignment horizontal="right" vertical="center" indent="1"/>
    </xf>
    <xf numFmtId="38" fontId="8" fillId="0" borderId="5" xfId="1" applyFont="1" applyFill="1" applyBorder="1" applyAlignment="1" applyProtection="1">
      <alignment horizontal="right" vertical="center" indent="1"/>
    </xf>
    <xf numFmtId="38" fontId="4" fillId="0" borderId="10" xfId="1" quotePrefix="1" applyFont="1" applyFill="1" applyBorder="1" applyAlignment="1" applyProtection="1">
      <alignment horizontal="right" vertical="center" indent="1"/>
    </xf>
    <xf numFmtId="38" fontId="8" fillId="0" borderId="2" xfId="1" applyFont="1" applyFill="1" applyBorder="1" applyAlignment="1" applyProtection="1">
      <alignment horizontal="right" vertical="center" indent="1"/>
    </xf>
    <xf numFmtId="38" fontId="8" fillId="0" borderId="4" xfId="1" applyFont="1" applyFill="1" applyBorder="1" applyAlignment="1" applyProtection="1">
      <alignment horizontal="right" vertical="center"/>
      <protection locked="0"/>
    </xf>
    <xf numFmtId="38" fontId="8" fillId="0" borderId="2" xfId="1" applyFont="1" applyBorder="1" applyAlignment="1" applyProtection="1">
      <alignment horizontal="right" vertical="center" indent="1"/>
    </xf>
    <xf numFmtId="38" fontId="8" fillId="0" borderId="6" xfId="1" applyFont="1" applyFill="1" applyBorder="1" applyAlignment="1" applyProtection="1">
      <alignment horizontal="left" vertical="center" indent="1" shrinkToFit="1"/>
      <protection locked="0"/>
    </xf>
    <xf numFmtId="38" fontId="8" fillId="0" borderId="2" xfId="1" quotePrefix="1" applyFont="1" applyFill="1" applyBorder="1" applyAlignment="1" applyProtection="1">
      <alignment horizontal="right" vertical="center" indent="1"/>
    </xf>
    <xf numFmtId="38" fontId="8" fillId="0" borderId="2" xfId="1" quotePrefix="1" applyFont="1" applyFill="1" applyBorder="1" applyAlignment="1" applyProtection="1">
      <alignment horizontal="left" vertical="center" indent="1" shrinkToFit="1"/>
      <protection locked="0"/>
    </xf>
    <xf numFmtId="38" fontId="3" fillId="2" borderId="0" xfId="1" applyFont="1" applyFill="1">
      <alignment vertical="center"/>
    </xf>
    <xf numFmtId="38" fontId="3" fillId="2" borderId="0" xfId="1" applyFont="1" applyFill="1" applyBorder="1">
      <alignment vertical="center"/>
    </xf>
    <xf numFmtId="38" fontId="3" fillId="2" borderId="0" xfId="1" applyFont="1" applyFill="1" applyAlignment="1">
      <alignment horizontal="center" vertical="center"/>
    </xf>
    <xf numFmtId="0" fontId="14" fillId="0" borderId="0" xfId="0" applyFont="1" applyFill="1" applyProtection="1">
      <alignment vertical="center"/>
      <protection locked="0"/>
    </xf>
    <xf numFmtId="0" fontId="16" fillId="0" borderId="0" xfId="0" quotePrefix="1" applyFont="1" applyFill="1" applyAlignment="1" applyProtection="1">
      <alignment horizontal="left" vertical="center"/>
      <protection locked="0"/>
    </xf>
    <xf numFmtId="38" fontId="10" fillId="0" borderId="0" xfId="1" applyFont="1" applyFill="1" applyAlignment="1" applyProtection="1">
      <alignment vertical="center"/>
      <protection locked="0"/>
    </xf>
    <xf numFmtId="38" fontId="10" fillId="0" borderId="0" xfId="1" quotePrefix="1" applyFont="1" applyFill="1" applyAlignment="1" applyProtection="1">
      <alignment vertical="center"/>
      <protection locked="0"/>
    </xf>
    <xf numFmtId="0" fontId="14" fillId="0" borderId="0" xfId="0" applyFont="1" applyFill="1">
      <alignment vertical="center"/>
    </xf>
    <xf numFmtId="0" fontId="10" fillId="0" borderId="0" xfId="0" quotePrefix="1" applyFont="1" applyFill="1" applyAlignment="1">
      <alignment horizontal="left" vertical="center" wrapText="1"/>
    </xf>
    <xf numFmtId="0" fontId="14" fillId="0" borderId="0" xfId="0" applyFont="1" applyFill="1" applyAlignment="1" applyProtection="1">
      <alignment vertical="center"/>
      <protection locked="0"/>
    </xf>
    <xf numFmtId="0" fontId="14" fillId="0" borderId="0" xfId="0" applyFont="1" applyFill="1" applyAlignment="1" applyProtection="1">
      <alignment vertical="top" wrapText="1" shrinkToFit="1"/>
      <protection locked="0"/>
    </xf>
    <xf numFmtId="0" fontId="10" fillId="0" borderId="0" xfId="0" applyFont="1" applyFill="1" applyAlignment="1" applyProtection="1">
      <alignment vertical="center"/>
      <protection locked="0"/>
    </xf>
    <xf numFmtId="0" fontId="10" fillId="0" borderId="0" xfId="0" applyFont="1" applyFill="1">
      <alignment vertical="center"/>
    </xf>
    <xf numFmtId="0" fontId="16" fillId="0" borderId="0" xfId="0" quotePrefix="1" applyFont="1" applyFill="1" applyAlignment="1">
      <alignment horizontal="right" vertical="center"/>
    </xf>
    <xf numFmtId="0" fontId="16" fillId="0" borderId="0" xfId="0" applyFont="1" applyFill="1" applyAlignment="1">
      <alignment horizontal="right" vertical="center"/>
    </xf>
    <xf numFmtId="0" fontId="10" fillId="0" borderId="0" xfId="0" applyFont="1" applyFill="1" applyAlignment="1">
      <alignment horizontal="right" vertical="center"/>
    </xf>
    <xf numFmtId="0" fontId="10" fillId="0" borderId="0" xfId="0" quotePrefix="1" applyFont="1" applyFill="1" applyAlignment="1">
      <alignment vertical="center"/>
    </xf>
    <xf numFmtId="0" fontId="10" fillId="0" borderId="0" xfId="0" applyFont="1" applyFill="1" applyAlignment="1">
      <alignment vertical="center"/>
    </xf>
    <xf numFmtId="0" fontId="10" fillId="0" borderId="0" xfId="0" quotePrefix="1" applyFont="1" applyFill="1" applyAlignment="1">
      <alignment vertical="center" wrapText="1"/>
    </xf>
    <xf numFmtId="0" fontId="10" fillId="0" borderId="0" xfId="0" applyFont="1" applyFill="1" applyAlignment="1">
      <alignment horizontal="center" vertical="center"/>
    </xf>
    <xf numFmtId="38" fontId="10" fillId="0" borderId="0" xfId="1" applyFont="1" applyFill="1" applyAlignment="1">
      <alignment vertical="center"/>
    </xf>
    <xf numFmtId="38" fontId="10" fillId="0" borderId="0" xfId="1" quotePrefix="1" applyFont="1" applyFill="1" applyAlignment="1">
      <alignment vertical="center"/>
    </xf>
    <xf numFmtId="38" fontId="10" fillId="0" borderId="0" xfId="1" applyFont="1" applyFill="1" applyAlignment="1">
      <alignment horizontal="left" vertical="center"/>
    </xf>
    <xf numFmtId="0" fontId="10" fillId="0" borderId="0" xfId="0" applyFont="1" applyFill="1" applyAlignment="1">
      <alignment horizontal="left" vertical="center"/>
    </xf>
    <xf numFmtId="38" fontId="3" fillId="0" borderId="0" xfId="1" applyFont="1" applyFill="1">
      <alignment vertical="center"/>
    </xf>
    <xf numFmtId="38" fontId="3" fillId="0" borderId="0" xfId="1" quotePrefix="1" applyFont="1" applyFill="1" applyAlignment="1">
      <alignment vertical="center" shrinkToFit="1"/>
    </xf>
    <xf numFmtId="38" fontId="3" fillId="0" borderId="0" xfId="1" applyFont="1" applyFill="1" applyAlignment="1">
      <alignment vertical="center" shrinkToFit="1"/>
    </xf>
    <xf numFmtId="38" fontId="3" fillId="0" borderId="0" xfId="1" applyFont="1" applyFill="1" applyBorder="1">
      <alignment vertical="center"/>
    </xf>
    <xf numFmtId="38" fontId="3" fillId="0" borderId="0" xfId="1" quotePrefix="1" applyFont="1" applyFill="1" applyBorder="1" applyAlignment="1">
      <alignment vertical="center" shrinkToFit="1"/>
    </xf>
    <xf numFmtId="0" fontId="14" fillId="0" borderId="0" xfId="0" applyFont="1" applyFill="1" applyAlignment="1">
      <alignment vertical="center" shrinkToFit="1"/>
    </xf>
    <xf numFmtId="38" fontId="3" fillId="0" borderId="0" xfId="1" applyFont="1" applyFill="1" applyAlignment="1">
      <alignment horizontal="center" vertical="center"/>
    </xf>
    <xf numFmtId="38" fontId="8" fillId="0" borderId="2" xfId="1" applyFont="1" applyFill="1" applyBorder="1" applyAlignment="1" applyProtection="1">
      <alignment horizontal="right" vertical="center" shrinkToFit="1"/>
      <protection locked="0"/>
    </xf>
    <xf numFmtId="38" fontId="8" fillId="0" borderId="2" xfId="1" applyFont="1" applyFill="1" applyBorder="1" applyAlignment="1" applyProtection="1">
      <alignment horizontal="right" vertical="center" shrinkToFit="1"/>
    </xf>
    <xf numFmtId="38" fontId="4" fillId="0" borderId="13" xfId="1" applyFont="1" applyFill="1" applyBorder="1" applyAlignment="1" applyProtection="1">
      <alignment horizontal="right" vertical="center" shrinkToFit="1"/>
      <protection locked="0"/>
    </xf>
    <xf numFmtId="38" fontId="8" fillId="0" borderId="2" xfId="1" applyFont="1" applyFill="1" applyBorder="1" applyAlignment="1" applyProtection="1">
      <alignment horizontal="center" vertical="center" shrinkToFit="1"/>
    </xf>
    <xf numFmtId="38" fontId="12" fillId="0" borderId="3" xfId="1" applyFont="1" applyFill="1" applyBorder="1" applyAlignment="1" applyProtection="1">
      <alignment horizontal="center" vertical="center" shrinkToFit="1"/>
    </xf>
    <xf numFmtId="38" fontId="10" fillId="2" borderId="0" xfId="1" applyFont="1" applyFill="1" applyAlignment="1" applyProtection="1">
      <alignment vertical="center"/>
    </xf>
    <xf numFmtId="38" fontId="4" fillId="0" borderId="3" xfId="1" applyFont="1" applyFill="1" applyBorder="1" applyAlignment="1" applyProtection="1">
      <alignment vertical="center" shrinkToFit="1"/>
      <protection locked="0"/>
    </xf>
    <xf numFmtId="38" fontId="4" fillId="0" borderId="3" xfId="1" applyFont="1" applyFill="1" applyBorder="1" applyAlignment="1" applyProtection="1">
      <alignment horizontal="right" vertical="center" shrinkToFit="1"/>
      <protection locked="0"/>
    </xf>
    <xf numFmtId="38" fontId="4" fillId="0" borderId="3" xfId="1" applyFont="1" applyFill="1" applyBorder="1" applyAlignment="1" applyProtection="1">
      <alignment vertical="center" shrinkToFit="1"/>
    </xf>
    <xf numFmtId="38" fontId="12" fillId="0" borderId="13" xfId="1" applyFont="1" applyFill="1" applyBorder="1" applyAlignment="1" applyProtection="1">
      <alignment vertical="center" shrinkToFit="1"/>
    </xf>
    <xf numFmtId="38" fontId="12" fillId="0" borderId="13" xfId="1" applyFont="1" applyFill="1" applyBorder="1" applyAlignment="1" applyProtection="1">
      <alignment horizontal="left" vertical="center" shrinkToFit="1"/>
      <protection locked="0"/>
    </xf>
    <xf numFmtId="0" fontId="12" fillId="0" borderId="3" xfId="1" applyNumberFormat="1" applyFont="1" applyFill="1" applyBorder="1" applyAlignment="1" applyProtection="1">
      <alignment horizontal="center" vertical="center" shrinkToFit="1"/>
    </xf>
    <xf numFmtId="38" fontId="12" fillId="0" borderId="3" xfId="1" applyFont="1" applyFill="1" applyBorder="1" applyAlignment="1" applyProtection="1">
      <alignment horizontal="right" vertical="center" indent="1" shrinkToFit="1"/>
    </xf>
    <xf numFmtId="38" fontId="4" fillId="0" borderId="11" xfId="1" applyFont="1" applyFill="1" applyBorder="1" applyAlignment="1" applyProtection="1">
      <alignment horizontal="right" vertical="center" indent="1"/>
    </xf>
    <xf numFmtId="38" fontId="4" fillId="0" borderId="3" xfId="1" applyFont="1" applyFill="1" applyBorder="1" applyAlignment="1" applyProtection="1">
      <alignment horizontal="center" vertical="center"/>
    </xf>
    <xf numFmtId="38" fontId="8" fillId="0" borderId="2" xfId="1" applyFont="1" applyFill="1" applyBorder="1" applyAlignment="1" applyProtection="1">
      <alignment horizontal="left" vertical="center" shrinkToFit="1"/>
      <protection locked="0"/>
    </xf>
    <xf numFmtId="38" fontId="8" fillId="0" borderId="2" xfId="1" applyFont="1" applyFill="1" applyBorder="1" applyAlignment="1" applyProtection="1">
      <alignment horizontal="right" vertical="center" indent="1" shrinkToFit="1"/>
      <protection locked="0"/>
    </xf>
    <xf numFmtId="38" fontId="4" fillId="0" borderId="3" xfId="1" applyFont="1" applyFill="1" applyBorder="1" applyAlignment="1" applyProtection="1">
      <alignment horizontal="left" vertical="center" shrinkToFit="1"/>
      <protection locked="0"/>
    </xf>
    <xf numFmtId="38" fontId="4" fillId="0" borderId="3" xfId="1" applyFont="1" applyFill="1" applyBorder="1" applyAlignment="1" applyProtection="1">
      <alignment horizontal="right" vertical="center" indent="1" shrinkToFit="1"/>
      <protection locked="0"/>
    </xf>
    <xf numFmtId="0" fontId="3" fillId="0" borderId="0" xfId="0" applyFont="1" applyFill="1">
      <alignment vertical="center"/>
    </xf>
    <xf numFmtId="38" fontId="13" fillId="2" borderId="0" xfId="2" quotePrefix="1" applyFont="1" applyFill="1" applyAlignment="1" applyProtection="1">
      <alignment vertical="center"/>
    </xf>
    <xf numFmtId="38" fontId="3" fillId="2" borderId="0" xfId="1" applyFont="1" applyFill="1" applyAlignment="1">
      <alignment vertical="center"/>
    </xf>
    <xf numFmtId="0" fontId="3" fillId="2" borderId="0" xfId="0" applyFont="1" applyFill="1">
      <alignment vertical="center"/>
    </xf>
    <xf numFmtId="38" fontId="10" fillId="0" borderId="0" xfId="1" applyFont="1" applyFill="1" applyAlignment="1">
      <alignment horizontal="left" vertical="center"/>
    </xf>
    <xf numFmtId="0" fontId="10" fillId="0" borderId="0" xfId="0" quotePrefix="1" applyFont="1" applyFill="1" applyAlignment="1">
      <alignment horizontal="left" vertical="center" wrapText="1"/>
    </xf>
    <xf numFmtId="38" fontId="4" fillId="0" borderId="9" xfId="1" applyFont="1" applyFill="1" applyBorder="1" applyAlignment="1" applyProtection="1">
      <alignment horizontal="center" vertical="center" shrinkToFit="1"/>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Border="1" applyAlignment="1">
      <alignment horizontal="center" vertical="center"/>
    </xf>
    <xf numFmtId="0" fontId="3" fillId="0" borderId="1" xfId="0" applyFont="1" applyBorder="1" applyAlignment="1">
      <alignment horizontal="center" vertical="center"/>
    </xf>
    <xf numFmtId="0" fontId="19"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quotePrefix="1" applyFont="1" applyAlignment="1">
      <alignment horizontal="left" vertical="center"/>
    </xf>
    <xf numFmtId="0" fontId="10" fillId="0" borderId="0" xfId="0" applyFont="1">
      <alignment vertical="center"/>
    </xf>
    <xf numFmtId="38" fontId="10" fillId="0" borderId="0" xfId="1" applyFont="1" applyAlignment="1">
      <alignment vertical="center"/>
    </xf>
    <xf numFmtId="38" fontId="10" fillId="0" borderId="0" xfId="1" quotePrefix="1" applyFont="1" applyAlignment="1">
      <alignment vertical="center"/>
    </xf>
    <xf numFmtId="0" fontId="16" fillId="0" borderId="0" xfId="0" applyFont="1" applyAlignment="1">
      <alignment horizontal="right" vertical="center"/>
    </xf>
    <xf numFmtId="38" fontId="10" fillId="0" borderId="0" xfId="1" applyFont="1" applyAlignment="1">
      <alignment horizontal="left" vertical="center"/>
    </xf>
    <xf numFmtId="38" fontId="10" fillId="0" borderId="0" xfId="1" quotePrefix="1" applyFont="1" applyAlignment="1">
      <alignment horizontal="left" vertical="center"/>
    </xf>
    <xf numFmtId="0" fontId="14" fillId="0" borderId="0" xfId="0" applyFont="1" applyAlignment="1">
      <alignment vertical="top"/>
    </xf>
    <xf numFmtId="0" fontId="10" fillId="0" borderId="0" xfId="0" quotePrefix="1" applyFont="1" applyAlignment="1">
      <alignment horizontal="left" vertical="center" wrapText="1"/>
    </xf>
    <xf numFmtId="0" fontId="18" fillId="0" borderId="0" xfId="0" quotePrefix="1" applyFont="1">
      <alignment vertical="center"/>
    </xf>
    <xf numFmtId="0" fontId="3" fillId="0" borderId="0" xfId="0" applyFont="1">
      <alignment vertical="center"/>
    </xf>
    <xf numFmtId="0" fontId="2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5" xfId="0" applyFont="1" applyBorder="1">
      <alignment vertical="center"/>
    </xf>
    <xf numFmtId="0" fontId="4" fillId="0" borderId="0" xfId="0" applyFont="1" applyBorder="1">
      <alignment vertical="center"/>
    </xf>
    <xf numFmtId="0" fontId="4" fillId="0" borderId="11" xfId="0" applyFont="1" applyBorder="1">
      <alignment vertical="center"/>
    </xf>
    <xf numFmtId="0" fontId="4" fillId="0" borderId="6" xfId="0" applyFont="1" applyBorder="1">
      <alignment vertical="center"/>
    </xf>
    <xf numFmtId="0" fontId="4" fillId="0" borderId="27" xfId="0" applyFont="1" applyBorder="1">
      <alignment vertical="center"/>
    </xf>
    <xf numFmtId="0" fontId="4" fillId="0" borderId="26" xfId="0" applyFont="1" applyBorder="1">
      <alignment vertical="center"/>
    </xf>
    <xf numFmtId="0" fontId="4" fillId="0" borderId="29" xfId="0" applyFont="1" applyBorder="1">
      <alignment vertical="center"/>
    </xf>
    <xf numFmtId="0" fontId="4" fillId="0" borderId="31" xfId="0" applyFont="1" applyBorder="1">
      <alignment vertical="center"/>
    </xf>
    <xf numFmtId="0" fontId="4" fillId="0" borderId="12" xfId="0" applyFont="1" applyBorder="1">
      <alignment vertical="center"/>
    </xf>
    <xf numFmtId="0" fontId="10" fillId="0" borderId="0" xfId="0" applyFont="1" applyAlignment="1">
      <alignment horizontal="left" vertical="center"/>
    </xf>
    <xf numFmtId="0" fontId="10" fillId="0" borderId="0" xfId="0" quotePrefix="1" applyFont="1" applyAlignment="1">
      <alignment horizontal="center" vertical="center" wrapText="1"/>
    </xf>
    <xf numFmtId="38" fontId="3" fillId="0" borderId="0" xfId="1" applyFont="1" applyAlignment="1">
      <alignment vertical="center"/>
    </xf>
    <xf numFmtId="0" fontId="3" fillId="0" borderId="0" xfId="0" applyFont="1" applyAlignment="1">
      <alignment vertical="center"/>
    </xf>
    <xf numFmtId="38" fontId="3" fillId="0" borderId="0" xfId="1" quotePrefix="1" applyFont="1" applyAlignment="1">
      <alignment vertical="center" shrinkToFit="1"/>
    </xf>
    <xf numFmtId="0" fontId="10" fillId="0" borderId="0" xfId="0" quotePrefix="1" applyFont="1" applyFill="1" applyAlignment="1">
      <alignment horizontal="right" vertical="center"/>
    </xf>
    <xf numFmtId="0" fontId="10" fillId="0" borderId="0" xfId="0" applyFont="1" applyFill="1" applyProtection="1">
      <alignment vertical="center"/>
      <protection locked="0"/>
    </xf>
    <xf numFmtId="0" fontId="10" fillId="0" borderId="0" xfId="0" applyFont="1" applyFill="1" applyAlignment="1" applyProtection="1">
      <alignment vertical="top" wrapText="1" shrinkToFit="1"/>
      <protection locked="0"/>
    </xf>
    <xf numFmtId="38" fontId="24" fillId="2" borderId="0" xfId="2" quotePrefix="1" applyFont="1" applyFill="1" applyAlignment="1" applyProtection="1">
      <alignment vertical="center"/>
    </xf>
    <xf numFmtId="38" fontId="25" fillId="2" borderId="0" xfId="2" applyFont="1" applyFill="1" applyAlignment="1" applyProtection="1">
      <alignment horizontal="center" vertical="center"/>
    </xf>
    <xf numFmtId="38" fontId="24" fillId="2" borderId="0" xfId="2" applyFont="1" applyFill="1" applyAlignment="1" applyProtection="1">
      <alignment vertical="center"/>
    </xf>
    <xf numFmtId="38" fontId="25" fillId="2" borderId="0" xfId="2" applyFont="1" applyFill="1" applyProtection="1">
      <alignment vertical="center"/>
    </xf>
    <xf numFmtId="38" fontId="25" fillId="2" borderId="0" xfId="2" applyFont="1" applyFill="1">
      <alignment vertical="center"/>
    </xf>
    <xf numFmtId="38" fontId="25" fillId="0" borderId="0" xfId="2" applyFont="1" applyFill="1">
      <alignment vertical="center"/>
    </xf>
    <xf numFmtId="38" fontId="25" fillId="2" borderId="0" xfId="2" applyFont="1" applyFill="1" applyAlignment="1">
      <alignment horizontal="center" vertical="center"/>
    </xf>
    <xf numFmtId="38" fontId="25" fillId="0" borderId="0" xfId="2" applyFont="1" applyFill="1" applyAlignment="1">
      <alignment horizontal="center" vertical="center"/>
    </xf>
    <xf numFmtId="38" fontId="25" fillId="2" borderId="0" xfId="2" applyFont="1" applyFill="1" applyAlignment="1">
      <alignment vertical="center" shrinkToFit="1"/>
    </xf>
    <xf numFmtId="38" fontId="25" fillId="0" borderId="0" xfId="2" applyFont="1" applyFill="1" applyAlignment="1">
      <alignment vertical="center" shrinkToFit="1"/>
    </xf>
    <xf numFmtId="38" fontId="25" fillId="0" borderId="0" xfId="2" applyFont="1" applyFill="1" applyAlignment="1">
      <alignment horizontal="center" vertical="center" shrinkToFit="1"/>
    </xf>
    <xf numFmtId="38" fontId="24" fillId="0" borderId="0" xfId="2" applyFont="1" applyFill="1" applyAlignment="1">
      <alignment vertical="center"/>
    </xf>
    <xf numFmtId="38" fontId="25" fillId="2" borderId="0" xfId="1" applyFont="1" applyFill="1" applyProtection="1">
      <alignment vertical="center"/>
    </xf>
    <xf numFmtId="38" fontId="25" fillId="2" borderId="0" xfId="1" applyFont="1" applyFill="1" applyAlignment="1" applyProtection="1">
      <alignment horizontal="center" vertical="center"/>
    </xf>
    <xf numFmtId="38" fontId="25" fillId="2" borderId="0" xfId="1" applyFont="1" applyFill="1">
      <alignment vertical="center"/>
    </xf>
    <xf numFmtId="38" fontId="25" fillId="0" borderId="0" xfId="1" applyFont="1" applyFill="1">
      <alignment vertical="center"/>
    </xf>
    <xf numFmtId="38" fontId="25" fillId="2" borderId="0" xfId="1" applyFont="1" applyFill="1" applyAlignment="1">
      <alignment horizontal="center" vertical="center"/>
    </xf>
    <xf numFmtId="38" fontId="25" fillId="0" borderId="0" xfId="1" applyFont="1" applyFill="1" applyAlignment="1">
      <alignment horizontal="center" vertical="center"/>
    </xf>
    <xf numFmtId="38" fontId="25" fillId="2" borderId="0" xfId="1" applyFont="1" applyFill="1" applyAlignment="1">
      <alignment vertical="center" shrinkToFit="1"/>
    </xf>
    <xf numFmtId="38" fontId="25" fillId="0" borderId="0" xfId="1" applyFont="1" applyFill="1" applyAlignment="1">
      <alignment vertical="center" shrinkToFit="1"/>
    </xf>
    <xf numFmtId="38" fontId="25" fillId="2" borderId="0" xfId="1" applyFont="1" applyFill="1" applyAlignment="1" applyProtection="1">
      <alignment vertical="center" shrinkToFit="1"/>
    </xf>
    <xf numFmtId="38" fontId="25" fillId="0" borderId="0" xfId="1" applyFont="1" applyFill="1" applyAlignment="1">
      <alignment horizontal="center" vertical="center" shrinkToFit="1"/>
    </xf>
    <xf numFmtId="38" fontId="12" fillId="2" borderId="0" xfId="2" quotePrefix="1" applyFont="1" applyFill="1" applyAlignment="1" applyProtection="1">
      <alignment vertical="center"/>
    </xf>
    <xf numFmtId="38" fontId="24" fillId="0" borderId="0" xfId="2" quotePrefix="1" applyFont="1" applyFill="1" applyAlignment="1">
      <alignment vertical="center"/>
    </xf>
    <xf numFmtId="38" fontId="12" fillId="2" borderId="0" xfId="2" applyFont="1" applyFill="1" applyAlignment="1" applyProtection="1">
      <alignment vertical="center"/>
    </xf>
    <xf numFmtId="38" fontId="12" fillId="2" borderId="0" xfId="2" applyFont="1" applyFill="1" applyProtection="1">
      <alignment vertical="center"/>
    </xf>
    <xf numFmtId="38" fontId="12" fillId="2" borderId="0" xfId="1" applyFont="1" applyFill="1" applyProtection="1">
      <alignment vertical="center"/>
    </xf>
    <xf numFmtId="38" fontId="12" fillId="2" borderId="0" xfId="1" applyFont="1" applyFill="1" applyAlignment="1" applyProtection="1">
      <alignment horizontal="center" vertical="center"/>
    </xf>
    <xf numFmtId="38" fontId="12" fillId="2" borderId="0" xfId="1" applyFont="1" applyFill="1" applyAlignment="1" applyProtection="1">
      <alignment horizontal="right" vertical="center"/>
    </xf>
    <xf numFmtId="38" fontId="12" fillId="0" borderId="0" xfId="1" applyFont="1" applyFill="1" applyAlignment="1" applyProtection="1">
      <alignment horizontal="center" vertical="center"/>
    </xf>
    <xf numFmtId="38" fontId="4" fillId="0" borderId="4" xfId="1" applyFont="1" applyFill="1" applyBorder="1" applyAlignment="1" applyProtection="1">
      <alignment horizontal="left" vertical="center"/>
    </xf>
    <xf numFmtId="38" fontId="12" fillId="0" borderId="5" xfId="1" applyFont="1" applyFill="1" applyBorder="1" applyAlignment="1" applyProtection="1">
      <alignment horizontal="left" vertical="center"/>
    </xf>
    <xf numFmtId="38" fontId="12" fillId="0" borderId="6" xfId="1" applyFont="1" applyFill="1" applyBorder="1" applyAlignment="1" applyProtection="1">
      <alignment horizontal="left" vertical="center"/>
    </xf>
    <xf numFmtId="38" fontId="12" fillId="0" borderId="7" xfId="1" applyFont="1" applyFill="1" applyBorder="1" applyAlignment="1" applyProtection="1">
      <alignment vertical="center"/>
    </xf>
    <xf numFmtId="38" fontId="12" fillId="0" borderId="8" xfId="1" applyFont="1" applyFill="1" applyBorder="1" applyAlignment="1" applyProtection="1">
      <alignment vertical="center"/>
    </xf>
    <xf numFmtId="38" fontId="12" fillId="0" borderId="9" xfId="1" applyFont="1" applyFill="1" applyBorder="1" applyAlignment="1" applyProtection="1">
      <alignment vertical="center"/>
    </xf>
    <xf numFmtId="38" fontId="12" fillId="0" borderId="1" xfId="1" quotePrefix="1" applyFont="1" applyFill="1" applyBorder="1" applyAlignment="1" applyProtection="1">
      <alignment horizontal="center" vertical="center"/>
    </xf>
    <xf numFmtId="38" fontId="12" fillId="0" borderId="1" xfId="1" applyFont="1" applyFill="1" applyBorder="1" applyAlignment="1" applyProtection="1">
      <alignment horizontal="center" vertical="center"/>
    </xf>
    <xf numFmtId="38" fontId="12" fillId="0" borderId="1" xfId="1" applyFont="1" applyFill="1" applyBorder="1" applyAlignment="1" applyProtection="1">
      <alignment horizontal="center" vertical="center" shrinkToFit="1"/>
    </xf>
    <xf numFmtId="38" fontId="12" fillId="0" borderId="0" xfId="1" applyFont="1" applyFill="1" applyAlignment="1" applyProtection="1">
      <alignment vertical="center" shrinkToFit="1"/>
    </xf>
    <xf numFmtId="38" fontId="8" fillId="0" borderId="2" xfId="1" applyFont="1" applyFill="1" applyBorder="1" applyAlignment="1" applyProtection="1">
      <alignment vertical="center" shrinkToFit="1"/>
      <protection locked="0"/>
    </xf>
    <xf numFmtId="38" fontId="8" fillId="0" borderId="2" xfId="1" applyFont="1" applyFill="1" applyBorder="1" applyAlignment="1" applyProtection="1">
      <alignment vertical="center" shrinkToFit="1"/>
    </xf>
    <xf numFmtId="38" fontId="4" fillId="0" borderId="13" xfId="1" applyFont="1" applyFill="1" applyBorder="1" applyAlignment="1" applyProtection="1">
      <alignment horizontal="left" vertical="center" shrinkToFit="1"/>
      <protection locked="0"/>
    </xf>
    <xf numFmtId="38" fontId="4" fillId="0" borderId="13" xfId="1" applyFont="1" applyFill="1" applyBorder="1" applyAlignment="1" applyProtection="1">
      <alignment vertical="center" shrinkToFit="1"/>
      <protection locked="0"/>
    </xf>
    <xf numFmtId="38" fontId="4" fillId="0" borderId="3" xfId="1" applyFont="1" applyFill="1" applyBorder="1" applyAlignment="1" applyProtection="1">
      <alignment horizontal="left" vertical="center"/>
      <protection locked="0"/>
    </xf>
    <xf numFmtId="38" fontId="4" fillId="0" borderId="3" xfId="1" applyFont="1" applyFill="1" applyBorder="1" applyAlignment="1" applyProtection="1">
      <alignment horizontal="right" vertical="center" shrinkToFit="1"/>
    </xf>
    <xf numFmtId="38" fontId="8" fillId="0" borderId="2" xfId="1" applyFont="1" applyFill="1" applyBorder="1" applyAlignment="1" applyProtection="1">
      <alignment horizontal="left" vertical="center" shrinkToFit="1"/>
    </xf>
    <xf numFmtId="0" fontId="8" fillId="0" borderId="2" xfId="1" applyNumberFormat="1" applyFont="1" applyFill="1" applyBorder="1" applyAlignment="1" applyProtection="1">
      <alignment horizontal="center" vertical="center" shrinkToFit="1"/>
      <protection locked="0"/>
    </xf>
    <xf numFmtId="38" fontId="12" fillId="0" borderId="3" xfId="1" applyFont="1" applyFill="1" applyBorder="1" applyAlignment="1" applyProtection="1">
      <alignment horizontal="left" vertical="center" shrinkToFit="1"/>
      <protection locked="0"/>
    </xf>
    <xf numFmtId="0" fontId="12" fillId="0" borderId="3" xfId="1" applyNumberFormat="1" applyFont="1" applyFill="1" applyBorder="1" applyAlignment="1" applyProtection="1">
      <alignment horizontal="center" vertical="center" shrinkToFit="1"/>
      <protection locked="0"/>
    </xf>
    <xf numFmtId="38" fontId="12" fillId="0" borderId="3" xfId="1" applyFont="1" applyFill="1" applyBorder="1" applyAlignment="1" applyProtection="1">
      <alignment horizontal="center" vertical="center" shrinkToFit="1"/>
      <protection locked="0"/>
    </xf>
    <xf numFmtId="38" fontId="8" fillId="0" borderId="13" xfId="1" applyFont="1" applyFill="1" applyBorder="1" applyAlignment="1" applyProtection="1">
      <alignment horizontal="left" vertical="center" shrinkToFit="1"/>
    </xf>
    <xf numFmtId="0" fontId="8" fillId="0" borderId="13" xfId="1"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indent="1"/>
      <protection locked="0"/>
    </xf>
    <xf numFmtId="0" fontId="12" fillId="0" borderId="13" xfId="1" applyNumberFormat="1" applyFont="1" applyFill="1" applyBorder="1" applyAlignment="1" applyProtection="1">
      <alignment horizontal="center" vertical="center" shrinkToFit="1"/>
      <protection locked="0"/>
    </xf>
    <xf numFmtId="38" fontId="4" fillId="0" borderId="0" xfId="1" applyFont="1" applyFill="1" applyBorder="1" applyAlignment="1" applyProtection="1">
      <alignment horizontal="right" vertical="center" indent="1"/>
      <protection locked="0"/>
    </xf>
    <xf numFmtId="38" fontId="12" fillId="0" borderId="3" xfId="1" applyFont="1" applyFill="1" applyBorder="1" applyAlignment="1" applyProtection="1">
      <alignment vertical="center" shrinkToFit="1"/>
      <protection locked="0"/>
    </xf>
    <xf numFmtId="38" fontId="25" fillId="2" borderId="0" xfId="1" applyFont="1" applyFill="1" applyAlignment="1">
      <alignment horizontal="center" vertical="center" shrinkToFit="1"/>
    </xf>
    <xf numFmtId="0" fontId="19"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38" fontId="25" fillId="3" borderId="1" xfId="1"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0" fillId="0" borderId="0" xfId="0" applyFont="1" applyAlignment="1">
      <alignment horizontal="center" vertical="top"/>
    </xf>
    <xf numFmtId="0" fontId="25" fillId="0" borderId="0" xfId="0" applyFont="1" applyAlignment="1">
      <alignment horizontal="center" vertical="center"/>
    </xf>
    <xf numFmtId="0" fontId="12" fillId="0" borderId="0" xfId="0" applyFont="1" applyAlignment="1">
      <alignment horizontal="center" vertical="center"/>
    </xf>
    <xf numFmtId="0" fontId="25" fillId="0" borderId="0" xfId="0" applyFont="1">
      <alignment vertical="center"/>
    </xf>
    <xf numFmtId="0" fontId="25" fillId="0" borderId="2" xfId="0" applyFont="1" applyBorder="1" applyAlignment="1">
      <alignment horizontal="center" vertical="center"/>
    </xf>
    <xf numFmtId="0" fontId="25" fillId="0" borderId="23" xfId="0" applyFont="1" applyBorder="1">
      <alignment vertical="center"/>
    </xf>
    <xf numFmtId="0" fontId="25" fillId="0" borderId="6" xfId="0" applyFont="1" applyBorder="1">
      <alignment vertical="center"/>
    </xf>
    <xf numFmtId="0" fontId="12" fillId="0" borderId="3" xfId="0" applyFont="1" applyBorder="1" applyAlignment="1">
      <alignment horizontal="center" vertical="center"/>
    </xf>
    <xf numFmtId="0" fontId="12" fillId="0" borderId="24" xfId="0" applyFont="1" applyBorder="1">
      <alignment vertical="center"/>
    </xf>
    <xf numFmtId="0" fontId="12" fillId="0" borderId="12" xfId="0" applyFont="1" applyBorder="1">
      <alignment vertical="center"/>
    </xf>
    <xf numFmtId="0" fontId="25" fillId="0" borderId="4" xfId="0" applyFont="1" applyBorder="1" applyAlignment="1">
      <alignment horizontal="right" vertical="center"/>
    </xf>
    <xf numFmtId="0" fontId="25" fillId="0" borderId="5" xfId="0" applyFont="1" applyBorder="1">
      <alignment vertical="center"/>
    </xf>
    <xf numFmtId="0" fontId="25" fillId="0" borderId="5" xfId="0" quotePrefix="1" applyFont="1" applyBorder="1" applyAlignment="1">
      <alignment horizontal="left" vertical="center"/>
    </xf>
    <xf numFmtId="181" fontId="25" fillId="0" borderId="6" xfId="0" applyNumberFormat="1" applyFont="1" applyBorder="1">
      <alignment vertical="center"/>
    </xf>
    <xf numFmtId="0" fontId="25" fillId="0" borderId="11" xfId="0" applyFont="1" applyBorder="1" applyAlignment="1">
      <alignment horizontal="center" vertical="center"/>
    </xf>
    <xf numFmtId="181" fontId="25" fillId="0" borderId="12" xfId="0" applyNumberFormat="1" applyFont="1" applyBorder="1" applyAlignment="1">
      <alignment horizontal="left" vertical="center"/>
    </xf>
    <xf numFmtId="176" fontId="25" fillId="0" borderId="4" xfId="0" applyNumberFormat="1" applyFont="1" applyBorder="1" applyAlignment="1">
      <alignment horizontal="center" vertical="center"/>
    </xf>
    <xf numFmtId="176" fontId="25" fillId="0" borderId="10" xfId="0" applyNumberFormat="1" applyFont="1" applyBorder="1">
      <alignment vertical="center"/>
    </xf>
    <xf numFmtId="0" fontId="25" fillId="0" borderId="12" xfId="0" applyFont="1" applyBorder="1">
      <alignment vertical="center"/>
    </xf>
    <xf numFmtId="176" fontId="25" fillId="0" borderId="4" xfId="0" applyNumberFormat="1" applyFont="1" applyBorder="1">
      <alignment vertical="center"/>
    </xf>
    <xf numFmtId="0" fontId="25" fillId="0" borderId="14" xfId="0" quotePrefix="1" applyFont="1" applyBorder="1" applyAlignment="1">
      <alignment horizontal="left" vertical="center" wrapText="1"/>
    </xf>
    <xf numFmtId="0" fontId="25" fillId="0" borderId="0" xfId="0" quotePrefix="1" applyFont="1" applyBorder="1" applyAlignment="1">
      <alignment horizontal="left" vertical="center" wrapText="1"/>
    </xf>
    <xf numFmtId="0" fontId="25" fillId="0" borderId="15" xfId="0" quotePrefix="1" applyFont="1" applyBorder="1" applyAlignment="1">
      <alignment horizontal="left" vertical="center" wrapText="1"/>
    </xf>
    <xf numFmtId="0" fontId="25" fillId="0" borderId="14" xfId="0" applyFont="1" applyBorder="1" applyAlignment="1">
      <alignment horizontal="center" vertical="center"/>
    </xf>
    <xf numFmtId="0" fontId="25" fillId="0" borderId="0" xfId="0" applyFont="1" applyBorder="1">
      <alignment vertical="center"/>
    </xf>
    <xf numFmtId="0" fontId="25" fillId="0" borderId="15" xfId="0" applyFont="1" applyBorder="1">
      <alignment vertical="center"/>
    </xf>
    <xf numFmtId="0" fontId="25" fillId="0" borderId="10" xfId="0" applyFont="1" applyBorder="1" applyAlignment="1">
      <alignment horizontal="center" vertical="center"/>
    </xf>
    <xf numFmtId="0" fontId="25" fillId="0" borderId="11" xfId="0" applyFont="1" applyBorder="1">
      <alignment vertical="center"/>
    </xf>
    <xf numFmtId="0" fontId="25" fillId="0" borderId="0" xfId="0" applyFont="1" applyFill="1" applyBorder="1" applyAlignment="1">
      <alignment vertical="center" shrinkToFit="1"/>
    </xf>
    <xf numFmtId="0" fontId="25" fillId="0" borderId="0" xfId="0" applyFont="1" applyFill="1" applyBorder="1" applyAlignment="1">
      <alignment horizontal="left" vertical="center" shrinkToFit="1"/>
    </xf>
    <xf numFmtId="0" fontId="25" fillId="0" borderId="0" xfId="0" quotePrefix="1" applyFont="1" applyFill="1" applyBorder="1" applyAlignment="1">
      <alignment horizontal="left" vertical="center" shrinkToFit="1"/>
    </xf>
    <xf numFmtId="0" fontId="25" fillId="0" borderId="0" xfId="0" applyFont="1" applyFill="1" applyBorder="1" applyAlignment="1">
      <alignment vertical="center" wrapText="1" shrinkToFit="1"/>
    </xf>
    <xf numFmtId="0" fontId="3" fillId="0" borderId="0" xfId="0" quotePrefix="1" applyFont="1" applyFill="1" applyBorder="1" applyAlignment="1">
      <alignment horizontal="left" vertical="center"/>
    </xf>
    <xf numFmtId="0" fontId="3" fillId="0" borderId="0" xfId="0" quotePrefix="1" applyFont="1" applyFill="1" applyBorder="1" applyAlignment="1">
      <alignment horizontal="left" vertical="center" shrinkToFit="1"/>
    </xf>
    <xf numFmtId="0" fontId="3" fillId="0" borderId="0" xfId="0" applyFont="1" applyFill="1" applyBorder="1">
      <alignment vertical="center"/>
    </xf>
    <xf numFmtId="0" fontId="10" fillId="0" borderId="0" xfId="0" applyFont="1" applyAlignment="1">
      <alignment vertical="center" shrinkToFit="1"/>
    </xf>
    <xf numFmtId="0" fontId="10" fillId="0" borderId="0" xfId="0" quotePrefix="1" applyFont="1" applyAlignment="1">
      <alignment vertical="center"/>
    </xf>
    <xf numFmtId="38" fontId="10" fillId="0" borderId="0" xfId="1" applyFont="1">
      <alignment vertical="center"/>
    </xf>
    <xf numFmtId="0" fontId="10" fillId="0" borderId="11" xfId="0" applyFont="1" applyBorder="1" applyAlignment="1">
      <alignment vertical="center"/>
    </xf>
    <xf numFmtId="0" fontId="10" fillId="0" borderId="0" xfId="0" applyFont="1" applyBorder="1" applyAlignment="1">
      <alignment vertical="center"/>
    </xf>
    <xf numFmtId="38" fontId="10" fillId="0" borderId="0" xfId="1" applyFont="1" applyFill="1" applyAlignment="1">
      <alignment horizontal="center" vertical="center"/>
    </xf>
    <xf numFmtId="178" fontId="10" fillId="0" borderId="1" xfId="0" applyNumberFormat="1" applyFont="1" applyBorder="1" applyAlignment="1" applyProtection="1">
      <alignment horizontal="right" vertical="center"/>
      <protection locked="0"/>
    </xf>
    <xf numFmtId="0" fontId="26" fillId="0" borderId="0" xfId="0" applyFont="1" applyAlignment="1">
      <alignment horizontal="center" vertical="center"/>
    </xf>
    <xf numFmtId="38" fontId="4" fillId="2" borderId="7" xfId="1" applyFont="1" applyFill="1" applyBorder="1" applyAlignment="1" applyProtection="1">
      <alignment horizontal="left" vertical="center" wrapText="1"/>
    </xf>
    <xf numFmtId="38" fontId="4" fillId="2" borderId="6" xfId="1" applyFont="1" applyFill="1" applyBorder="1" applyAlignment="1" applyProtection="1">
      <alignment horizontal="center" vertical="center"/>
    </xf>
    <xf numFmtId="38" fontId="4" fillId="2" borderId="12" xfId="1" applyFont="1" applyFill="1" applyBorder="1" applyAlignment="1" applyProtection="1">
      <alignment horizontal="center" vertical="center"/>
    </xf>
    <xf numFmtId="38" fontId="4" fillId="2" borderId="10" xfId="1" applyFont="1" applyFill="1" applyBorder="1" applyAlignment="1" applyProtection="1">
      <alignment horizontal="left" vertical="center" wrapText="1"/>
    </xf>
    <xf numFmtId="0" fontId="10" fillId="0" borderId="0" xfId="0" quotePrefix="1" applyFont="1" applyAlignment="1">
      <alignment horizontal="left" vertical="center"/>
    </xf>
    <xf numFmtId="0" fontId="3" fillId="0" borderId="0" xfId="0" applyFont="1" applyAlignment="1">
      <alignment horizontal="left" vertical="center"/>
    </xf>
    <xf numFmtId="0" fontId="18" fillId="0" borderId="0" xfId="0" applyFont="1" applyFill="1" applyBorder="1" applyAlignment="1">
      <alignment vertical="center" shrinkToFit="1"/>
    </xf>
    <xf numFmtId="38" fontId="4" fillId="2" borderId="5" xfId="1" applyFont="1" applyFill="1" applyBorder="1" applyAlignment="1" applyProtection="1">
      <alignment vertical="center"/>
    </xf>
    <xf numFmtId="38" fontId="4" fillId="2" borderId="6" xfId="1"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0" xfId="0" quotePrefix="1" applyFont="1" applyFill="1" applyBorder="1" applyAlignment="1">
      <alignment horizontal="left" vertical="center" shrinkToFit="1"/>
    </xf>
    <xf numFmtId="38" fontId="4" fillId="2" borderId="5" xfId="1" applyFont="1" applyFill="1" applyBorder="1" applyAlignment="1">
      <alignment vertical="center"/>
    </xf>
    <xf numFmtId="0" fontId="18" fillId="0" borderId="0" xfId="0" applyFont="1" applyFill="1" applyBorder="1" applyAlignment="1">
      <alignment vertical="center" wrapText="1" shrinkToFit="1"/>
    </xf>
    <xf numFmtId="38" fontId="4" fillId="2" borderId="6" xfId="1" applyFont="1" applyFill="1" applyBorder="1" applyAlignment="1">
      <alignment vertical="center"/>
    </xf>
    <xf numFmtId="38" fontId="4" fillId="2" borderId="6" xfId="1" applyFont="1" applyFill="1" applyBorder="1" applyAlignment="1" applyProtection="1">
      <alignment vertical="center"/>
    </xf>
    <xf numFmtId="38" fontId="8" fillId="0" borderId="2" xfId="1" applyFont="1" applyFill="1" applyBorder="1" applyAlignment="1" applyProtection="1">
      <alignment horizontal="left" vertical="center"/>
      <protection locked="0"/>
    </xf>
    <xf numFmtId="38" fontId="8" fillId="0" borderId="2" xfId="1" applyFont="1" applyFill="1" applyBorder="1" applyAlignment="1" applyProtection="1">
      <alignment horizontal="right" vertical="center" indent="1" shrinkToFit="1"/>
    </xf>
    <xf numFmtId="38" fontId="4" fillId="0" borderId="0" xfId="1" applyFont="1" applyAlignment="1">
      <alignment vertical="center"/>
    </xf>
    <xf numFmtId="38" fontId="12" fillId="2" borderId="0" xfId="1" applyFont="1" applyFill="1" applyAlignment="1" applyProtection="1">
      <alignment vertical="center" shrinkToFit="1"/>
    </xf>
    <xf numFmtId="38" fontId="12" fillId="2" borderId="0" xfId="2" applyFont="1" applyFill="1" applyAlignment="1" applyProtection="1">
      <alignment horizontal="right" vertical="center"/>
    </xf>
    <xf numFmtId="38" fontId="28" fillId="2" borderId="0" xfId="2" applyFont="1" applyFill="1" applyAlignment="1" applyProtection="1">
      <alignment horizontal="left" vertical="center"/>
    </xf>
    <xf numFmtId="38" fontId="29" fillId="0" borderId="1" xfId="2" applyFont="1" applyFill="1" applyBorder="1" applyAlignment="1" applyProtection="1">
      <alignment horizontal="center" vertical="center" textRotation="255" wrapText="1"/>
    </xf>
    <xf numFmtId="38" fontId="29" fillId="0" borderId="1" xfId="2" quotePrefix="1" applyFont="1" applyFill="1" applyBorder="1" applyAlignment="1" applyProtection="1">
      <alignment horizontal="center" vertical="center" wrapText="1"/>
    </xf>
    <xf numFmtId="38" fontId="29" fillId="0" borderId="3" xfId="2" quotePrefix="1" applyFont="1" applyFill="1" applyBorder="1" applyAlignment="1" applyProtection="1">
      <alignment horizontal="center" vertical="center" shrinkToFit="1"/>
    </xf>
    <xf numFmtId="38" fontId="29" fillId="0" borderId="3" xfId="2" applyFont="1" applyFill="1" applyBorder="1" applyAlignment="1" applyProtection="1">
      <alignment horizontal="center" vertical="center" shrinkToFit="1"/>
    </xf>
    <xf numFmtId="38" fontId="30" fillId="0" borderId="3" xfId="2" applyFont="1" applyFill="1" applyBorder="1" applyAlignment="1" applyProtection="1">
      <alignment horizontal="center" vertical="center" shrinkToFit="1"/>
    </xf>
    <xf numFmtId="38" fontId="29" fillId="0" borderId="3" xfId="2" applyFont="1" applyFill="1" applyBorder="1" applyAlignment="1" applyProtection="1">
      <alignment horizontal="right" vertical="center" shrinkToFit="1"/>
    </xf>
    <xf numFmtId="0" fontId="29" fillId="0" borderId="3" xfId="2" applyNumberFormat="1" applyFont="1" applyFill="1" applyBorder="1" applyAlignment="1" applyProtection="1">
      <alignment horizontal="right" vertical="center" shrinkToFit="1"/>
    </xf>
    <xf numFmtId="38" fontId="29" fillId="2" borderId="0" xfId="2" applyFont="1" applyFill="1" applyAlignment="1" applyProtection="1">
      <alignment vertical="center" shrinkToFit="1"/>
    </xf>
    <xf numFmtId="38" fontId="32" fillId="0" borderId="2" xfId="2" applyFont="1" applyFill="1" applyBorder="1" applyAlignment="1" applyProtection="1">
      <alignment horizontal="center" vertical="center" shrinkToFit="1"/>
    </xf>
    <xf numFmtId="176" fontId="32" fillId="0" borderId="2" xfId="2" applyNumberFormat="1" applyFont="1" applyFill="1" applyBorder="1" applyAlignment="1" applyProtection="1">
      <alignment horizontal="center" vertical="center" shrinkToFit="1"/>
    </xf>
    <xf numFmtId="0" fontId="32" fillId="0" borderId="2" xfId="2" applyNumberFormat="1" applyFont="1" applyFill="1" applyBorder="1" applyAlignment="1" applyProtection="1">
      <alignment horizontal="center" vertical="center" shrinkToFit="1"/>
    </xf>
    <xf numFmtId="38" fontId="32" fillId="0" borderId="2" xfId="2" applyFont="1" applyFill="1" applyBorder="1" applyAlignment="1" applyProtection="1">
      <alignment horizontal="center" vertical="center" shrinkToFit="1"/>
      <protection locked="0"/>
    </xf>
    <xf numFmtId="38" fontId="32" fillId="0" borderId="2" xfId="2" applyFont="1" applyFill="1" applyBorder="1" applyAlignment="1" applyProtection="1">
      <alignment vertical="center" shrinkToFit="1"/>
      <protection locked="0"/>
    </xf>
    <xf numFmtId="38" fontId="32" fillId="0" borderId="2" xfId="2" applyFont="1" applyFill="1" applyBorder="1" applyAlignment="1" applyProtection="1">
      <alignment vertical="center" shrinkToFit="1"/>
    </xf>
    <xf numFmtId="0" fontId="32" fillId="0" borderId="2" xfId="2" applyNumberFormat="1" applyFont="1" applyFill="1" applyBorder="1" applyAlignment="1" applyProtection="1">
      <alignment horizontal="right" vertical="center" shrinkToFit="1"/>
      <protection locked="0"/>
    </xf>
    <xf numFmtId="38" fontId="30" fillId="0" borderId="3" xfId="2" applyFont="1" applyFill="1" applyBorder="1" applyAlignment="1" applyProtection="1">
      <alignment horizontal="center" vertical="center" shrinkToFit="1"/>
      <protection locked="0"/>
    </xf>
    <xf numFmtId="176" fontId="30" fillId="0" borderId="3" xfId="2" applyNumberFormat="1" applyFont="1" applyFill="1" applyBorder="1" applyAlignment="1" applyProtection="1">
      <alignment horizontal="center" vertical="center" shrinkToFit="1"/>
      <protection locked="0"/>
    </xf>
    <xf numFmtId="0" fontId="29" fillId="0" borderId="3" xfId="2" applyNumberFormat="1" applyFont="1" applyFill="1" applyBorder="1" applyAlignment="1" applyProtection="1">
      <alignment horizontal="center" vertical="center" shrinkToFit="1"/>
    </xf>
    <xf numFmtId="38" fontId="29" fillId="0" borderId="3" xfId="2" applyFont="1" applyFill="1" applyBorder="1" applyAlignment="1" applyProtection="1">
      <alignment horizontal="center" vertical="center" shrinkToFit="1"/>
      <protection locked="0"/>
    </xf>
    <xf numFmtId="38" fontId="29" fillId="0" borderId="13" xfId="2" applyFont="1" applyFill="1" applyBorder="1" applyAlignment="1" applyProtection="1">
      <alignment horizontal="center" vertical="center" shrinkToFit="1"/>
      <protection locked="0"/>
    </xf>
    <xf numFmtId="38" fontId="29" fillId="0" borderId="3" xfId="2" applyFont="1" applyFill="1" applyBorder="1" applyAlignment="1" applyProtection="1">
      <alignment vertical="center" shrinkToFit="1"/>
      <protection locked="0"/>
    </xf>
    <xf numFmtId="38" fontId="30" fillId="0" borderId="3" xfId="2" applyFont="1" applyFill="1" applyBorder="1" applyAlignment="1" applyProtection="1">
      <alignment vertical="center" shrinkToFit="1"/>
    </xf>
    <xf numFmtId="0" fontId="29" fillId="0" borderId="3" xfId="2" applyNumberFormat="1" applyFont="1" applyFill="1" applyBorder="1" applyAlignment="1" applyProtection="1">
      <alignment horizontal="right" vertical="center" shrinkToFit="1"/>
      <protection locked="0"/>
    </xf>
    <xf numFmtId="0" fontId="30" fillId="0" borderId="3" xfId="2" applyNumberFormat="1" applyFont="1" applyFill="1" applyBorder="1" applyAlignment="1" applyProtection="1">
      <alignment horizontal="center" vertical="center" shrinkToFit="1"/>
    </xf>
    <xf numFmtId="38" fontId="30" fillId="0" borderId="13" xfId="2" applyFont="1" applyFill="1" applyBorder="1" applyAlignment="1" applyProtection="1">
      <alignment horizontal="center" vertical="center" shrinkToFit="1"/>
      <protection locked="0"/>
    </xf>
    <xf numFmtId="38" fontId="30" fillId="0" borderId="3" xfId="2" applyFont="1" applyFill="1" applyBorder="1" applyAlignment="1" applyProtection="1">
      <alignment vertical="center" shrinkToFit="1"/>
      <protection locked="0"/>
    </xf>
    <xf numFmtId="0" fontId="30" fillId="0" borderId="3" xfId="2" applyNumberFormat="1" applyFont="1" applyFill="1" applyBorder="1" applyAlignment="1" applyProtection="1">
      <alignment horizontal="right" vertical="center" shrinkToFit="1"/>
      <protection locked="0"/>
    </xf>
    <xf numFmtId="38" fontId="32" fillId="0" borderId="2" xfId="2" quotePrefix="1" applyFont="1" applyFill="1" applyBorder="1" applyAlignment="1" applyProtection="1">
      <alignment horizontal="center" vertical="center" shrinkToFit="1"/>
      <protection locked="0"/>
    </xf>
    <xf numFmtId="176" fontId="32" fillId="0" borderId="2" xfId="2" applyNumberFormat="1" applyFont="1" applyFill="1" applyBorder="1" applyAlignment="1" applyProtection="1">
      <alignment vertical="center" shrinkToFit="1"/>
    </xf>
    <xf numFmtId="38" fontId="28" fillId="2" borderId="0" xfId="2" quotePrefix="1" applyFont="1" applyFill="1" applyAlignment="1" applyProtection="1">
      <alignment vertical="center"/>
    </xf>
    <xf numFmtId="38" fontId="29" fillId="0" borderId="1" xfId="1" quotePrefix="1" applyFont="1" applyFill="1" applyBorder="1" applyAlignment="1" applyProtection="1">
      <alignment horizontal="center" vertical="center" wrapText="1"/>
    </xf>
    <xf numFmtId="38" fontId="29" fillId="0" borderId="7" xfId="1" quotePrefix="1" applyFont="1" applyFill="1" applyBorder="1" applyAlignment="1" applyProtection="1">
      <alignment horizontal="center" vertical="center" wrapText="1"/>
    </xf>
    <xf numFmtId="38" fontId="29" fillId="0" borderId="1" xfId="1" applyFont="1" applyFill="1" applyBorder="1" applyAlignment="1" applyProtection="1">
      <alignment horizontal="center" vertical="center" textRotation="255" wrapText="1"/>
    </xf>
    <xf numFmtId="38" fontId="32" fillId="0" borderId="2" xfId="0" applyNumberFormat="1" applyFont="1" applyFill="1" applyBorder="1" applyAlignment="1" applyProtection="1">
      <alignment horizontal="center" vertical="center" shrinkToFit="1"/>
    </xf>
    <xf numFmtId="38" fontId="32" fillId="0" borderId="2" xfId="1" quotePrefix="1" applyFont="1" applyFill="1" applyBorder="1" applyAlignment="1" applyProtection="1">
      <alignment horizontal="center" vertical="center" shrinkToFit="1"/>
      <protection locked="0"/>
    </xf>
    <xf numFmtId="38" fontId="32" fillId="0" borderId="2" xfId="1" applyFont="1" applyFill="1" applyBorder="1" applyAlignment="1" applyProtection="1">
      <alignment horizontal="right" vertical="center" shrinkToFit="1"/>
      <protection locked="0"/>
    </xf>
    <xf numFmtId="38" fontId="32" fillId="0" borderId="2" xfId="1" applyFont="1" applyFill="1" applyBorder="1" applyAlignment="1" applyProtection="1">
      <alignment horizontal="right" vertical="center" shrinkToFit="1"/>
    </xf>
    <xf numFmtId="38" fontId="32" fillId="0" borderId="4" xfId="1" applyFont="1" applyFill="1" applyBorder="1" applyAlignment="1" applyProtection="1">
      <alignment horizontal="right" vertical="center" shrinkToFit="1"/>
    </xf>
    <xf numFmtId="38" fontId="32" fillId="0" borderId="2" xfId="1" applyFont="1" applyFill="1" applyBorder="1" applyAlignment="1" applyProtection="1">
      <alignment horizontal="center" vertical="center"/>
      <protection locked="0"/>
    </xf>
    <xf numFmtId="38" fontId="33" fillId="0" borderId="3" xfId="0" applyNumberFormat="1" applyFont="1" applyFill="1" applyBorder="1" applyAlignment="1" applyProtection="1">
      <alignment horizontal="center" vertical="center" shrinkToFit="1"/>
    </xf>
    <xf numFmtId="38" fontId="29" fillId="0" borderId="13" xfId="1" quotePrefix="1" applyFont="1" applyFill="1" applyBorder="1" applyAlignment="1" applyProtection="1">
      <alignment horizontal="center" vertical="center" shrinkToFit="1"/>
      <protection locked="0"/>
    </xf>
    <xf numFmtId="38" fontId="29" fillId="0" borderId="3" xfId="1" applyFont="1" applyFill="1" applyBorder="1" applyAlignment="1" applyProtection="1">
      <alignment horizontal="right" vertical="center" shrinkToFit="1"/>
      <protection locked="0"/>
    </xf>
    <xf numFmtId="38" fontId="29" fillId="0" borderId="3" xfId="1" applyFont="1" applyFill="1" applyBorder="1" applyAlignment="1" applyProtection="1">
      <alignment horizontal="right" vertical="center" shrinkToFit="1"/>
    </xf>
    <xf numFmtId="38" fontId="29" fillId="0" borderId="10" xfId="1" applyFont="1" applyFill="1" applyBorder="1" applyAlignment="1" applyProtection="1">
      <alignment horizontal="right" vertical="center" shrinkToFit="1"/>
    </xf>
    <xf numFmtId="38" fontId="29" fillId="0" borderId="3" xfId="1" applyFont="1" applyFill="1" applyBorder="1" applyAlignment="1" applyProtection="1">
      <alignment horizontal="center" vertical="center"/>
      <protection locked="0"/>
    </xf>
    <xf numFmtId="38" fontId="29" fillId="0" borderId="3" xfId="1" quotePrefix="1" applyFont="1" applyFill="1" applyBorder="1" applyAlignment="1" applyProtection="1">
      <alignment horizontal="center" vertical="center" shrinkToFit="1"/>
      <protection locked="0"/>
    </xf>
    <xf numFmtId="38" fontId="32" fillId="0" borderId="13" xfId="1" quotePrefix="1" applyFont="1" applyFill="1" applyBorder="1" applyAlignment="1" applyProtection="1">
      <alignment horizontal="center" vertical="center" shrinkToFit="1"/>
      <protection locked="0"/>
    </xf>
    <xf numFmtId="38" fontId="30" fillId="0" borderId="13" xfId="1" applyFont="1" applyFill="1" applyBorder="1" applyAlignment="1" applyProtection="1">
      <alignment horizontal="right" vertical="center" shrinkToFit="1"/>
      <protection locked="0"/>
    </xf>
    <xf numFmtId="38" fontId="32" fillId="0" borderId="2" xfId="1" quotePrefix="1" applyFont="1" applyFill="1" applyBorder="1" applyAlignment="1" applyProtection="1">
      <alignment horizontal="center" vertical="center" shrinkToFit="1"/>
    </xf>
    <xf numFmtId="38" fontId="32" fillId="0" borderId="2" xfId="1" applyFont="1" applyFill="1" applyBorder="1" applyAlignment="1" applyProtection="1">
      <alignment horizontal="center" vertical="center" shrinkToFit="1"/>
    </xf>
    <xf numFmtId="38" fontId="32" fillId="0" borderId="2" xfId="2" quotePrefix="1" applyFont="1" applyFill="1" applyBorder="1" applyAlignment="1" applyProtection="1">
      <alignment horizontal="center" vertical="center" shrinkToFit="1"/>
    </xf>
    <xf numFmtId="38" fontId="29" fillId="0" borderId="3" xfId="1" quotePrefix="1" applyFont="1" applyFill="1" applyBorder="1" applyAlignment="1" applyProtection="1">
      <alignment horizontal="center" vertical="center" shrinkToFit="1"/>
    </xf>
    <xf numFmtId="38" fontId="29" fillId="0" borderId="3" xfId="1" applyFont="1" applyFill="1" applyBorder="1" applyAlignment="1" applyProtection="1">
      <alignment horizontal="center" vertical="center" shrinkToFit="1"/>
    </xf>
    <xf numFmtId="38" fontId="30" fillId="0" borderId="3" xfId="2" quotePrefix="1"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78" fontId="31" fillId="0" borderId="2" xfId="0" applyNumberFormat="1" applyFont="1" applyFill="1" applyBorder="1" applyAlignment="1" applyProtection="1">
      <alignment horizontal="right" vertical="center"/>
      <protection locked="0"/>
    </xf>
    <xf numFmtId="0" fontId="31" fillId="0" borderId="2" xfId="0" applyFont="1" applyFill="1" applyBorder="1" applyAlignment="1" applyProtection="1">
      <alignment horizontal="left" vertical="center"/>
      <protection locked="0"/>
    </xf>
    <xf numFmtId="178" fontId="3" fillId="0" borderId="3" xfId="0" applyNumberFormat="1" applyFont="1" applyFill="1" applyBorder="1" applyAlignment="1" applyProtection="1">
      <alignment horizontal="right" vertical="center"/>
      <protection locked="0"/>
    </xf>
    <xf numFmtId="0" fontId="3" fillId="0" borderId="3" xfId="0" applyFont="1" applyFill="1" applyBorder="1" applyAlignment="1" applyProtection="1">
      <alignment horizontal="left" vertical="center"/>
      <protection locked="0"/>
    </xf>
    <xf numFmtId="38" fontId="3" fillId="2" borderId="0" xfId="1" applyFont="1" applyFill="1" applyBorder="1" applyAlignment="1" applyProtection="1">
      <alignment horizontal="left" vertical="center"/>
    </xf>
    <xf numFmtId="38" fontId="3" fillId="2" borderId="0" xfId="1" applyFont="1" applyFill="1" applyBorder="1" applyAlignment="1" applyProtection="1">
      <alignment horizontal="center" vertical="center"/>
    </xf>
    <xf numFmtId="38" fontId="3" fillId="2" borderId="11" xfId="1" applyFont="1" applyFill="1" applyBorder="1" applyAlignment="1" applyProtection="1">
      <alignment vertical="center" wrapText="1"/>
    </xf>
    <xf numFmtId="38" fontId="3" fillId="2" borderId="11" xfId="1" applyFont="1" applyFill="1" applyBorder="1" applyAlignment="1" applyProtection="1">
      <alignment horizontal="center" vertical="center"/>
    </xf>
    <xf numFmtId="0" fontId="31" fillId="0" borderId="13" xfId="0" applyFont="1" applyFill="1" applyBorder="1" applyAlignment="1" applyProtection="1">
      <alignment horizontal="left" vertical="center"/>
      <protection locked="0"/>
    </xf>
    <xf numFmtId="178" fontId="31" fillId="0" borderId="13" xfId="0" applyNumberFormat="1" applyFont="1" applyFill="1" applyBorder="1" applyAlignment="1" applyProtection="1">
      <alignment horizontal="right" vertical="center"/>
      <protection locked="0"/>
    </xf>
    <xf numFmtId="38" fontId="10" fillId="0" borderId="0" xfId="1" applyFont="1" applyFill="1" applyBorder="1" applyAlignment="1">
      <alignment horizontal="left" vertical="center"/>
    </xf>
    <xf numFmtId="38" fontId="10" fillId="0" borderId="0" xfId="1" applyFont="1" applyFill="1" applyBorder="1" applyAlignment="1">
      <alignment horizontal="center" vertical="center"/>
    </xf>
    <xf numFmtId="38" fontId="10" fillId="0" borderId="11" xfId="1" applyFont="1" applyFill="1" applyBorder="1" applyAlignment="1">
      <alignment vertical="center" wrapText="1"/>
    </xf>
    <xf numFmtId="38" fontId="10" fillId="0" borderId="11" xfId="1" applyFont="1" applyFill="1" applyBorder="1" applyAlignment="1">
      <alignment horizontal="center" vertical="center"/>
    </xf>
    <xf numFmtId="0" fontId="10" fillId="0" borderId="3" xfId="0" applyFont="1" applyBorder="1" applyAlignment="1">
      <alignment horizontal="center" vertical="center"/>
    </xf>
    <xf numFmtId="38" fontId="8" fillId="0" borderId="6" xfId="1" applyFont="1" applyFill="1" applyBorder="1" applyAlignment="1" applyProtection="1">
      <alignment horizontal="right" vertical="center" indent="1"/>
    </xf>
    <xf numFmtId="0" fontId="14" fillId="0" borderId="0" xfId="0" applyFont="1" applyFill="1" applyAlignment="1">
      <alignment horizontal="left" vertical="center"/>
    </xf>
    <xf numFmtId="38" fontId="10" fillId="0" borderId="0" xfId="1" applyFont="1" applyFill="1" applyAlignment="1">
      <alignment horizontal="left" vertical="center"/>
    </xf>
    <xf numFmtId="38" fontId="10" fillId="0" borderId="0" xfId="1" quotePrefix="1" applyFont="1" applyFill="1" applyAlignment="1">
      <alignment horizontal="left" vertical="center"/>
    </xf>
    <xf numFmtId="0" fontId="10" fillId="0" borderId="0" xfId="0" quotePrefix="1" applyFont="1" applyFill="1" applyAlignment="1">
      <alignment horizontal="left" vertical="center" wrapText="1"/>
    </xf>
    <xf numFmtId="0" fontId="10" fillId="0" borderId="0" xfId="0" applyFont="1" applyFill="1" applyAlignment="1" applyProtection="1">
      <alignment horizontal="center" vertical="center"/>
      <protection locked="0"/>
    </xf>
    <xf numFmtId="0" fontId="14" fillId="0" borderId="0" xfId="0" applyFont="1" applyFill="1" applyAlignment="1" applyProtection="1">
      <alignment horizontal="left" vertical="center" shrinkToFit="1"/>
      <protection locked="0"/>
    </xf>
    <xf numFmtId="0" fontId="10" fillId="0" borderId="0" xfId="0" applyFont="1" applyFill="1" applyAlignment="1" applyProtection="1">
      <alignment horizontal="left" vertical="center"/>
      <protection locked="0"/>
    </xf>
    <xf numFmtId="0" fontId="10" fillId="0" borderId="0" xfId="0" quotePrefix="1" applyFont="1" applyFill="1" applyAlignment="1">
      <alignment horizontal="center" vertical="center"/>
    </xf>
    <xf numFmtId="38" fontId="4" fillId="2" borderId="0" xfId="1" quotePrefix="1" applyFont="1" applyFill="1" applyAlignment="1" applyProtection="1">
      <alignment horizontal="left" vertical="center"/>
    </xf>
    <xf numFmtId="38" fontId="4" fillId="2" borderId="7" xfId="1" applyFont="1" applyFill="1" applyBorder="1" applyAlignment="1" applyProtection="1">
      <alignment horizontal="left" vertical="center" wrapText="1"/>
    </xf>
    <xf numFmtId="38" fontId="4" fillId="2" borderId="8" xfId="1" applyFont="1" applyFill="1" applyBorder="1" applyAlignment="1" applyProtection="1">
      <alignment horizontal="left" vertical="center" wrapText="1"/>
    </xf>
    <xf numFmtId="38" fontId="4" fillId="2" borderId="9" xfId="1" applyFont="1" applyFill="1" applyBorder="1" applyAlignment="1" applyProtection="1">
      <alignment horizontal="left" vertical="center" wrapText="1"/>
    </xf>
    <xf numFmtId="38" fontId="4" fillId="2" borderId="8" xfId="1" quotePrefix="1" applyFont="1" applyFill="1" applyBorder="1" applyAlignment="1" applyProtection="1">
      <alignment horizontal="left" vertical="center" wrapText="1"/>
    </xf>
    <xf numFmtId="38" fontId="4" fillId="2" borderId="9" xfId="1" quotePrefix="1" applyFont="1" applyFill="1" applyBorder="1" applyAlignment="1" applyProtection="1">
      <alignment horizontal="left" vertical="center" wrapText="1"/>
    </xf>
    <xf numFmtId="38" fontId="4" fillId="2" borderId="5" xfId="1" applyFont="1" applyFill="1" applyBorder="1" applyAlignment="1" applyProtection="1">
      <alignment horizontal="left" vertical="center" shrinkToFit="1"/>
    </xf>
    <xf numFmtId="38" fontId="4" fillId="2" borderId="6" xfId="1" applyFont="1" applyFill="1" applyBorder="1" applyAlignment="1" applyProtection="1">
      <alignment horizontal="left" vertical="center" shrinkToFit="1"/>
    </xf>
    <xf numFmtId="38" fontId="4" fillId="2" borderId="11" xfId="1" applyFont="1" applyFill="1" applyBorder="1" applyAlignment="1" applyProtection="1">
      <alignment horizontal="left" vertical="center" shrinkToFit="1"/>
    </xf>
    <xf numFmtId="38" fontId="4" fillId="2" borderId="12" xfId="1" applyFont="1" applyFill="1" applyBorder="1" applyAlignment="1" applyProtection="1">
      <alignment horizontal="left" vertical="center" shrinkToFit="1"/>
    </xf>
    <xf numFmtId="38" fontId="4" fillId="2" borderId="5" xfId="1" applyFont="1" applyFill="1" applyBorder="1" applyAlignment="1" applyProtection="1">
      <alignment horizontal="left" vertical="center" wrapText="1"/>
    </xf>
    <xf numFmtId="38" fontId="4" fillId="2" borderId="6" xfId="1" applyFont="1" applyFill="1" applyBorder="1" applyAlignment="1" applyProtection="1">
      <alignment horizontal="left" vertical="center" wrapText="1"/>
    </xf>
    <xf numFmtId="38" fontId="4" fillId="2" borderId="11" xfId="1" applyFont="1" applyFill="1" applyBorder="1" applyAlignment="1" applyProtection="1">
      <alignment horizontal="left" vertical="center" wrapText="1"/>
    </xf>
    <xf numFmtId="38" fontId="4" fillId="2" borderId="12" xfId="1" applyFont="1" applyFill="1" applyBorder="1" applyAlignment="1" applyProtection="1">
      <alignment horizontal="left" vertical="center" wrapText="1"/>
    </xf>
    <xf numFmtId="38" fontId="4" fillId="2" borderId="10" xfId="1" applyFont="1" applyFill="1" applyBorder="1" applyAlignment="1" applyProtection="1">
      <alignment horizontal="center" vertical="center" wrapText="1"/>
    </xf>
    <xf numFmtId="38" fontId="4" fillId="2" borderId="11" xfId="1" applyFont="1" applyFill="1" applyBorder="1" applyAlignment="1" applyProtection="1">
      <alignment horizontal="center" vertical="center" wrapText="1"/>
    </xf>
    <xf numFmtId="38" fontId="7" fillId="2" borderId="0" xfId="1" applyFont="1" applyFill="1" applyAlignment="1" applyProtection="1">
      <alignment horizontal="left" vertical="center"/>
      <protection locked="0"/>
    </xf>
    <xf numFmtId="38" fontId="4" fillId="2" borderId="5" xfId="1" quotePrefix="1" applyFont="1" applyFill="1" applyBorder="1" applyAlignment="1" applyProtection="1">
      <alignment horizontal="left" vertical="center" wrapText="1"/>
    </xf>
    <xf numFmtId="38" fontId="4" fillId="2" borderId="6" xfId="1" quotePrefix="1" applyFont="1" applyFill="1" applyBorder="1" applyAlignment="1" applyProtection="1">
      <alignment horizontal="left" vertical="center" wrapText="1"/>
    </xf>
    <xf numFmtId="38" fontId="4" fillId="2" borderId="11" xfId="1" quotePrefix="1" applyFont="1" applyFill="1" applyBorder="1" applyAlignment="1" applyProtection="1">
      <alignment horizontal="left" vertical="center" wrapText="1"/>
    </xf>
    <xf numFmtId="38" fontId="4" fillId="2" borderId="12" xfId="1" quotePrefix="1" applyFont="1" applyFill="1" applyBorder="1" applyAlignment="1" applyProtection="1">
      <alignment horizontal="left" vertical="center" wrapText="1"/>
    </xf>
    <xf numFmtId="38" fontId="4" fillId="2" borderId="4" xfId="1" applyFont="1" applyFill="1" applyBorder="1" applyAlignment="1" applyProtection="1">
      <alignment horizontal="center" vertical="center" wrapText="1"/>
    </xf>
    <xf numFmtId="38" fontId="4" fillId="2" borderId="5" xfId="1" applyFont="1" applyFill="1" applyBorder="1" applyAlignment="1" applyProtection="1">
      <alignment horizontal="center" vertical="center" wrapText="1"/>
    </xf>
    <xf numFmtId="38" fontId="4" fillId="2" borderId="6" xfId="1" applyFont="1" applyFill="1" applyBorder="1" applyAlignment="1" applyProtection="1">
      <alignment horizontal="center" vertical="center" wrapText="1"/>
    </xf>
    <xf numFmtId="38" fontId="4" fillId="2" borderId="12" xfId="1" applyFont="1" applyFill="1" applyBorder="1" applyAlignment="1" applyProtection="1">
      <alignment horizontal="center" vertical="center" wrapText="1"/>
    </xf>
    <xf numFmtId="38" fontId="4" fillId="2" borderId="5" xfId="1" applyFont="1" applyFill="1" applyBorder="1" applyAlignment="1" applyProtection="1">
      <alignment horizontal="left" vertical="center"/>
    </xf>
    <xf numFmtId="38" fontId="4" fillId="2" borderId="4" xfId="1" applyFont="1" applyFill="1" applyBorder="1" applyAlignment="1" applyProtection="1">
      <alignment horizontal="center" vertical="center"/>
    </xf>
    <xf numFmtId="38" fontId="4" fillId="2" borderId="5" xfId="1" applyFont="1" applyFill="1" applyBorder="1" applyAlignment="1" applyProtection="1">
      <alignment horizontal="center" vertical="center"/>
    </xf>
    <xf numFmtId="38" fontId="4" fillId="2" borderId="6" xfId="1" applyFont="1" applyFill="1" applyBorder="1" applyAlignment="1" applyProtection="1">
      <alignment horizontal="center" vertical="center"/>
    </xf>
    <xf numFmtId="38" fontId="4" fillId="2" borderId="10" xfId="1" applyFont="1" applyFill="1" applyBorder="1" applyAlignment="1" applyProtection="1">
      <alignment horizontal="center" vertical="center"/>
    </xf>
    <xf numFmtId="38" fontId="4" fillId="2" borderId="11" xfId="1" applyFont="1" applyFill="1" applyBorder="1" applyAlignment="1" applyProtection="1">
      <alignment horizontal="center" vertical="center"/>
    </xf>
    <xf numFmtId="38" fontId="4" fillId="2" borderId="12" xfId="1" applyFont="1" applyFill="1" applyBorder="1" applyAlignment="1" applyProtection="1">
      <alignment horizontal="center" vertical="center"/>
    </xf>
    <xf numFmtId="38" fontId="4" fillId="2" borderId="11" xfId="1" applyFont="1" applyFill="1" applyBorder="1" applyAlignment="1" applyProtection="1">
      <alignment horizontal="center" vertical="center" shrinkToFit="1"/>
      <protection locked="0"/>
    </xf>
    <xf numFmtId="38" fontId="4" fillId="0" borderId="7" xfId="1" quotePrefix="1" applyFont="1" applyFill="1" applyBorder="1" applyAlignment="1" applyProtection="1">
      <alignment horizontal="left" vertical="center" wrapText="1"/>
    </xf>
    <xf numFmtId="38" fontId="4" fillId="0" borderId="8" xfId="1" quotePrefix="1" applyFont="1" applyFill="1" applyBorder="1" applyAlignment="1" applyProtection="1">
      <alignment horizontal="left" vertical="center" wrapText="1"/>
    </xf>
    <xf numFmtId="38" fontId="4" fillId="0" borderId="9" xfId="1" quotePrefix="1" applyFont="1" applyFill="1" applyBorder="1" applyAlignment="1" applyProtection="1">
      <alignment horizontal="left" vertical="center" wrapText="1"/>
    </xf>
    <xf numFmtId="38" fontId="4" fillId="0" borderId="1" xfId="1" applyFont="1" applyFill="1" applyBorder="1" applyAlignment="1" applyProtection="1">
      <alignment horizontal="center" vertical="center"/>
    </xf>
    <xf numFmtId="38" fontId="27" fillId="2" borderId="0" xfId="2" quotePrefix="1" applyFont="1" applyFill="1" applyAlignment="1" applyProtection="1">
      <alignment horizontal="left" vertical="center"/>
    </xf>
    <xf numFmtId="38" fontId="27" fillId="2" borderId="0" xfId="2" applyFont="1" applyFill="1" applyAlignment="1" applyProtection="1">
      <alignment horizontal="left" vertical="center"/>
    </xf>
    <xf numFmtId="38" fontId="29" fillId="0" borderId="1" xfId="2" applyFont="1" applyFill="1" applyBorder="1" applyAlignment="1" applyProtection="1">
      <alignment horizontal="center" vertical="center" textRotation="255"/>
    </xf>
    <xf numFmtId="38" fontId="29" fillId="0" borderId="2" xfId="2" quotePrefix="1" applyFont="1" applyFill="1" applyBorder="1" applyAlignment="1" applyProtection="1">
      <alignment horizontal="center" vertical="center" textRotation="255" wrapText="1"/>
    </xf>
    <xf numFmtId="38" fontId="29" fillId="0" borderId="13" xfId="2" quotePrefix="1" applyFont="1" applyFill="1" applyBorder="1" applyAlignment="1" applyProtection="1">
      <alignment horizontal="center" vertical="center" textRotation="255" wrapText="1"/>
    </xf>
    <xf numFmtId="38" fontId="29" fillId="0" borderId="13" xfId="2" applyFont="1" applyFill="1" applyBorder="1" applyAlignment="1" applyProtection="1">
      <alignment horizontal="center" vertical="center" textRotation="255"/>
    </xf>
    <xf numFmtId="38" fontId="29" fillId="0" borderId="3" xfId="2" applyFont="1" applyFill="1" applyBorder="1" applyAlignment="1" applyProtection="1">
      <alignment horizontal="center" vertical="center" textRotation="255"/>
    </xf>
    <xf numFmtId="38" fontId="29" fillId="0" borderId="2" xfId="2" applyFont="1" applyFill="1" applyBorder="1" applyAlignment="1" applyProtection="1">
      <alignment horizontal="center" vertical="center" textRotation="255" wrapText="1"/>
    </xf>
    <xf numFmtId="38" fontId="29" fillId="0" borderId="13" xfId="2" applyFont="1" applyFill="1" applyBorder="1" applyAlignment="1" applyProtection="1">
      <alignment horizontal="center" vertical="center" textRotation="255" wrapText="1"/>
    </xf>
    <xf numFmtId="38" fontId="29" fillId="0" borderId="3" xfId="2" quotePrefix="1" applyFont="1" applyFill="1" applyBorder="1" applyAlignment="1" applyProtection="1">
      <alignment horizontal="center" vertical="center" textRotation="255" wrapText="1"/>
    </xf>
    <xf numFmtId="38" fontId="23" fillId="2" borderId="0" xfId="1" applyFont="1" applyFill="1" applyAlignment="1" applyProtection="1">
      <alignment horizontal="right" vertical="center"/>
      <protection locked="0"/>
    </xf>
    <xf numFmtId="38" fontId="29" fillId="2" borderId="5" xfId="2" applyFont="1" applyFill="1" applyBorder="1" applyAlignment="1" applyProtection="1">
      <alignment horizontal="left" vertical="center" shrinkToFit="1"/>
    </xf>
    <xf numFmtId="38" fontId="29" fillId="0" borderId="7" xfId="2" applyFont="1" applyFill="1" applyBorder="1" applyAlignment="1" applyProtection="1">
      <alignment horizontal="center" vertical="center" wrapText="1"/>
    </xf>
    <xf numFmtId="38" fontId="29" fillId="0" borderId="8" xfId="2" applyFont="1" applyFill="1" applyBorder="1" applyAlignment="1" applyProtection="1">
      <alignment horizontal="center" vertical="center" wrapText="1"/>
    </xf>
    <xf numFmtId="38" fontId="29" fillId="0" borderId="9" xfId="2" applyFont="1" applyFill="1" applyBorder="1" applyAlignment="1" applyProtection="1">
      <alignment horizontal="center" vertical="center" wrapText="1"/>
    </xf>
    <xf numFmtId="38" fontId="30" fillId="0" borderId="7" xfId="2" applyFont="1" applyFill="1" applyBorder="1" applyAlignment="1" applyProtection="1">
      <alignment horizontal="center" vertical="center"/>
    </xf>
    <xf numFmtId="38" fontId="30" fillId="0" borderId="8" xfId="2" applyFont="1" applyFill="1" applyBorder="1" applyAlignment="1" applyProtection="1">
      <alignment horizontal="center" vertical="center"/>
    </xf>
    <xf numFmtId="38" fontId="30" fillId="0" borderId="9" xfId="2" applyFont="1" applyFill="1" applyBorder="1" applyAlignment="1" applyProtection="1">
      <alignment horizontal="center" vertical="center"/>
    </xf>
    <xf numFmtId="38" fontId="29" fillId="0" borderId="3" xfId="2" applyFont="1" applyFill="1" applyBorder="1" applyAlignment="1" applyProtection="1">
      <alignment horizontal="center" vertical="center" textRotation="255" wrapText="1"/>
    </xf>
    <xf numFmtId="38" fontId="29" fillId="0" borderId="4" xfId="2" quotePrefix="1" applyFont="1" applyFill="1" applyBorder="1" applyAlignment="1" applyProtection="1">
      <alignment horizontal="center" vertical="center" wrapText="1"/>
    </xf>
    <xf numFmtId="38" fontId="29" fillId="0" borderId="5" xfId="2" quotePrefix="1" applyFont="1" applyFill="1" applyBorder="1" applyAlignment="1" applyProtection="1">
      <alignment horizontal="center" vertical="center" wrapText="1"/>
    </xf>
    <xf numFmtId="38" fontId="29" fillId="0" borderId="6" xfId="2" quotePrefix="1" applyFont="1" applyFill="1" applyBorder="1" applyAlignment="1" applyProtection="1">
      <alignment horizontal="center" vertical="center" wrapText="1"/>
    </xf>
    <xf numFmtId="38" fontId="29" fillId="0" borderId="10" xfId="2" quotePrefix="1" applyFont="1" applyFill="1" applyBorder="1" applyAlignment="1" applyProtection="1">
      <alignment horizontal="center" vertical="center" wrapText="1"/>
    </xf>
    <xf numFmtId="38" fontId="29" fillId="0" borderId="11" xfId="2" quotePrefix="1" applyFont="1" applyFill="1" applyBorder="1" applyAlignment="1" applyProtection="1">
      <alignment horizontal="center" vertical="center" wrapText="1"/>
    </xf>
    <xf numFmtId="38" fontId="29" fillId="0" borderId="12" xfId="2" quotePrefix="1" applyFont="1" applyFill="1" applyBorder="1" applyAlignment="1" applyProtection="1">
      <alignment horizontal="center" vertical="center" wrapText="1"/>
    </xf>
    <xf numFmtId="38" fontId="29" fillId="0" borderId="4" xfId="2" applyFont="1" applyFill="1" applyBorder="1" applyAlignment="1" applyProtection="1">
      <alignment horizontal="center" vertical="center" wrapText="1"/>
    </xf>
    <xf numFmtId="38" fontId="29" fillId="0" borderId="6" xfId="2" applyFont="1" applyFill="1" applyBorder="1" applyAlignment="1" applyProtection="1">
      <alignment horizontal="center" vertical="center" wrapText="1"/>
    </xf>
    <xf numFmtId="38" fontId="29" fillId="0" borderId="10" xfId="2" applyFont="1" applyFill="1" applyBorder="1" applyAlignment="1" applyProtection="1">
      <alignment horizontal="center" vertical="center" wrapText="1"/>
    </xf>
    <xf numFmtId="38" fontId="29" fillId="0" borderId="12" xfId="2" applyFont="1" applyFill="1" applyBorder="1" applyAlignment="1" applyProtection="1">
      <alignment horizontal="center" vertical="center" wrapText="1"/>
    </xf>
    <xf numFmtId="38" fontId="29" fillId="0" borderId="5" xfId="2" applyFont="1" applyFill="1" applyBorder="1" applyAlignment="1" applyProtection="1">
      <alignment horizontal="center" vertical="center" wrapText="1"/>
    </xf>
    <xf numFmtId="38" fontId="29" fillId="2" borderId="5" xfId="1" applyFont="1" applyFill="1" applyBorder="1" applyAlignment="1" applyProtection="1">
      <alignment horizontal="center" vertical="center" shrinkToFit="1"/>
    </xf>
    <xf numFmtId="38" fontId="29" fillId="0" borderId="1" xfId="1" applyFont="1" applyFill="1" applyBorder="1" applyAlignment="1" applyProtection="1">
      <alignment horizontal="center" vertical="center" wrapText="1"/>
    </xf>
    <xf numFmtId="38" fontId="29" fillId="0" borderId="1" xfId="1" applyFont="1" applyFill="1" applyBorder="1" applyAlignment="1" applyProtection="1">
      <alignment horizontal="center" vertical="center"/>
    </xf>
    <xf numFmtId="38" fontId="29" fillId="0" borderId="7" xfId="1" applyFont="1" applyFill="1" applyBorder="1" applyAlignment="1" applyProtection="1">
      <alignment horizontal="center" vertical="center"/>
    </xf>
    <xf numFmtId="38" fontId="24" fillId="2" borderId="0" xfId="2" applyFont="1" applyFill="1" applyAlignment="1" applyProtection="1">
      <alignment horizontal="left" vertical="center"/>
    </xf>
    <xf numFmtId="38" fontId="30" fillId="0" borderId="1" xfId="1" applyFont="1" applyFill="1" applyBorder="1" applyAlignment="1" applyProtection="1">
      <alignment horizontal="center" vertical="center" wrapText="1"/>
    </xf>
    <xf numFmtId="38" fontId="30" fillId="0" borderId="1" xfId="1" applyFont="1" applyFill="1" applyBorder="1" applyAlignment="1" applyProtection="1">
      <alignment horizontal="center" vertical="center"/>
    </xf>
    <xf numFmtId="38" fontId="30" fillId="0" borderId="7" xfId="1" quotePrefix="1" applyFont="1" applyFill="1" applyBorder="1" applyAlignment="1" applyProtection="1">
      <alignment horizontal="center" vertical="center"/>
    </xf>
    <xf numFmtId="38" fontId="30" fillId="0" borderId="8" xfId="1" quotePrefix="1" applyFont="1" applyFill="1" applyBorder="1" applyAlignment="1" applyProtection="1">
      <alignment horizontal="center" vertical="center"/>
    </xf>
    <xf numFmtId="38" fontId="30" fillId="0" borderId="9" xfId="1" quotePrefix="1" applyFont="1" applyFill="1" applyBorder="1" applyAlignment="1" applyProtection="1">
      <alignment horizontal="center" vertical="center"/>
    </xf>
    <xf numFmtId="38" fontId="30" fillId="0" borderId="7" xfId="1" applyFont="1" applyFill="1" applyBorder="1" applyAlignment="1" applyProtection="1">
      <alignment horizontal="center" vertical="center" wrapText="1"/>
    </xf>
    <xf numFmtId="38" fontId="30" fillId="0" borderId="9" xfId="1" applyFont="1" applyFill="1" applyBorder="1" applyAlignment="1" applyProtection="1">
      <alignment horizontal="center" vertical="center"/>
    </xf>
    <xf numFmtId="38" fontId="29" fillId="0" borderId="2" xfId="1" quotePrefix="1" applyFont="1" applyFill="1" applyBorder="1" applyAlignment="1" applyProtection="1">
      <alignment horizontal="center" vertical="center" wrapText="1"/>
    </xf>
    <xf numFmtId="38" fontId="29" fillId="0" borderId="13" xfId="1" quotePrefix="1" applyFont="1" applyFill="1" applyBorder="1" applyAlignment="1" applyProtection="1">
      <alignment horizontal="center" vertical="center" wrapText="1"/>
    </xf>
    <xf numFmtId="38" fontId="29" fillId="0" borderId="3" xfId="1" quotePrefix="1" applyFont="1" applyFill="1" applyBorder="1" applyAlignment="1" applyProtection="1">
      <alignment horizontal="center" vertical="center" wrapText="1"/>
    </xf>
    <xf numFmtId="38" fontId="29" fillId="0" borderId="4" xfId="1" applyFont="1" applyFill="1" applyBorder="1" applyAlignment="1" applyProtection="1">
      <alignment horizontal="center" vertical="center" wrapText="1"/>
    </xf>
    <xf numFmtId="38" fontId="29" fillId="0" borderId="6" xfId="1" applyFont="1" applyFill="1" applyBorder="1" applyAlignment="1" applyProtection="1">
      <alignment horizontal="center" vertical="center" wrapText="1"/>
    </xf>
    <xf numFmtId="38" fontId="29" fillId="0" borderId="10" xfId="1" applyFont="1" applyFill="1" applyBorder="1" applyAlignment="1" applyProtection="1">
      <alignment horizontal="center" vertical="center" wrapText="1"/>
    </xf>
    <xf numFmtId="38" fontId="29" fillId="0" borderId="12" xfId="1" applyFont="1" applyFill="1" applyBorder="1" applyAlignment="1" applyProtection="1">
      <alignment horizontal="center" vertical="center" wrapText="1"/>
    </xf>
    <xf numFmtId="38" fontId="29" fillId="0" borderId="8" xfId="1" applyFont="1" applyFill="1" applyBorder="1" applyAlignment="1" applyProtection="1">
      <alignment horizontal="center" vertical="center"/>
    </xf>
    <xf numFmtId="38" fontId="29" fillId="0" borderId="9" xfId="1" applyFont="1" applyFill="1" applyBorder="1" applyAlignment="1" applyProtection="1">
      <alignment horizontal="center" vertical="center"/>
    </xf>
    <xf numFmtId="38" fontId="29" fillId="0" borderId="2" xfId="1" applyFont="1" applyFill="1" applyBorder="1" applyAlignment="1" applyProtection="1">
      <alignment horizontal="center" vertical="center" wrapText="1"/>
    </xf>
    <xf numFmtId="38" fontId="29" fillId="0" borderId="2" xfId="1" quotePrefix="1" applyFont="1" applyFill="1" applyBorder="1" applyAlignment="1" applyProtection="1">
      <alignment horizontal="center" vertical="center"/>
    </xf>
    <xf numFmtId="38" fontId="29" fillId="0" borderId="3" xfId="1" quotePrefix="1" applyFont="1" applyFill="1" applyBorder="1" applyAlignment="1" applyProtection="1">
      <alignment horizontal="center" vertical="center"/>
    </xf>
    <xf numFmtId="38" fontId="12" fillId="0" borderId="2" xfId="1" quotePrefix="1" applyFont="1" applyFill="1" applyBorder="1" applyAlignment="1" applyProtection="1">
      <alignment horizontal="center" vertical="center" shrinkToFit="1"/>
    </xf>
    <xf numFmtId="38" fontId="12" fillId="0" borderId="3" xfId="1" quotePrefix="1" applyFont="1" applyFill="1" applyBorder="1" applyAlignment="1" applyProtection="1">
      <alignment horizontal="center" vertical="center" shrinkToFit="1"/>
    </xf>
    <xf numFmtId="38" fontId="4" fillId="0" borderId="2" xfId="1" applyFont="1" applyFill="1" applyBorder="1" applyAlignment="1" applyProtection="1">
      <alignment horizontal="center" vertical="center" shrinkToFit="1"/>
    </xf>
    <xf numFmtId="38" fontId="4" fillId="0" borderId="3" xfId="1" applyFont="1" applyFill="1" applyBorder="1" applyAlignment="1" applyProtection="1">
      <alignment horizontal="center" vertical="center" shrinkToFit="1"/>
    </xf>
    <xf numFmtId="38" fontId="12" fillId="0" borderId="4" xfId="1" applyFont="1" applyFill="1" applyBorder="1" applyAlignment="1" applyProtection="1">
      <alignment horizontal="left" vertical="center" wrapText="1" shrinkToFit="1"/>
    </xf>
    <xf numFmtId="38" fontId="12" fillId="0" borderId="5" xfId="1" quotePrefix="1" applyFont="1" applyFill="1" applyBorder="1" applyAlignment="1" applyProtection="1">
      <alignment horizontal="left" vertical="center" shrinkToFit="1"/>
    </xf>
    <xf numFmtId="38" fontId="12" fillId="0" borderId="6" xfId="1" quotePrefix="1" applyFont="1" applyFill="1" applyBorder="1" applyAlignment="1" applyProtection="1">
      <alignment horizontal="left" vertical="center" shrinkToFit="1"/>
    </xf>
    <xf numFmtId="38" fontId="12" fillId="0" borderId="10" xfId="1" quotePrefix="1" applyFont="1" applyFill="1" applyBorder="1" applyAlignment="1" applyProtection="1">
      <alignment horizontal="left" vertical="center" shrinkToFit="1"/>
    </xf>
    <xf numFmtId="38" fontId="12" fillId="0" borderId="11" xfId="1" quotePrefix="1" applyFont="1" applyFill="1" applyBorder="1" applyAlignment="1" applyProtection="1">
      <alignment horizontal="left" vertical="center" shrinkToFit="1"/>
    </xf>
    <xf numFmtId="38" fontId="12" fillId="0" borderId="12" xfId="1" quotePrefix="1" applyFont="1" applyFill="1" applyBorder="1" applyAlignment="1" applyProtection="1">
      <alignment horizontal="left" vertical="center" shrinkToFit="1"/>
    </xf>
    <xf numFmtId="38" fontId="12" fillId="2" borderId="0" xfId="2" applyFont="1" applyFill="1" applyAlignment="1" applyProtection="1">
      <alignment horizontal="left" vertical="center"/>
    </xf>
    <xf numFmtId="38" fontId="8" fillId="0" borderId="19" xfId="1" applyFont="1" applyFill="1" applyBorder="1" applyAlignment="1" applyProtection="1">
      <alignment horizontal="center" vertical="center" shrinkToFit="1"/>
    </xf>
    <xf numFmtId="38" fontId="8" fillId="0" borderId="16" xfId="1" applyFont="1" applyFill="1" applyBorder="1" applyAlignment="1" applyProtection="1">
      <alignment horizontal="center" vertical="center" shrinkToFit="1"/>
    </xf>
    <xf numFmtId="38" fontId="12" fillId="0" borderId="2" xfId="1" applyFont="1" applyFill="1" applyBorder="1" applyAlignment="1" applyProtection="1">
      <alignment horizontal="center" vertical="center" shrinkToFit="1"/>
    </xf>
    <xf numFmtId="38" fontId="12" fillId="0" borderId="3" xfId="1" applyFont="1" applyFill="1" applyBorder="1" applyAlignment="1" applyProtection="1">
      <alignment horizontal="center" vertical="center" shrinkToFit="1"/>
    </xf>
    <xf numFmtId="38" fontId="12" fillId="0" borderId="7" xfId="1" applyFont="1" applyFill="1" applyBorder="1" applyAlignment="1" applyProtection="1">
      <alignment horizontal="center" vertical="center"/>
    </xf>
    <xf numFmtId="38" fontId="12" fillId="0" borderId="9" xfId="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shrinkToFit="1"/>
      <protection locked="0"/>
    </xf>
    <xf numFmtId="177" fontId="8" fillId="0" borderId="6" xfId="1" applyNumberFormat="1" applyFont="1" applyFill="1" applyBorder="1" applyAlignment="1" applyProtection="1">
      <alignment horizontal="center" vertical="center" shrinkToFit="1"/>
      <protection locked="0"/>
    </xf>
    <xf numFmtId="177" fontId="4" fillId="0" borderId="10" xfId="1" applyNumberFormat="1" applyFont="1" applyFill="1" applyBorder="1" applyAlignment="1" applyProtection="1">
      <alignment horizontal="center" vertical="center" shrinkToFit="1"/>
      <protection locked="0"/>
    </xf>
    <xf numFmtId="177" fontId="4" fillId="0" borderId="12" xfId="1" applyNumberFormat="1" applyFont="1" applyFill="1" applyBorder="1" applyAlignment="1" applyProtection="1">
      <alignment horizontal="center" vertical="center" shrinkToFit="1"/>
      <protection locked="0"/>
    </xf>
    <xf numFmtId="38" fontId="12" fillId="0" borderId="5" xfId="1" applyFont="1" applyFill="1" applyBorder="1" applyAlignment="1" applyProtection="1">
      <alignment horizontal="left" vertical="center" shrinkToFit="1"/>
    </xf>
    <xf numFmtId="38" fontId="12" fillId="0" borderId="6" xfId="1" applyFont="1" applyFill="1" applyBorder="1" applyAlignment="1" applyProtection="1">
      <alignment horizontal="left" vertical="center" shrinkToFit="1"/>
    </xf>
    <xf numFmtId="38" fontId="12" fillId="0" borderId="10" xfId="1" applyFont="1" applyFill="1" applyBorder="1" applyAlignment="1" applyProtection="1">
      <alignment horizontal="left" vertical="center" shrinkToFit="1"/>
    </xf>
    <xf numFmtId="38" fontId="12" fillId="0" borderId="11" xfId="1" applyFont="1" applyFill="1" applyBorder="1" applyAlignment="1" applyProtection="1">
      <alignment horizontal="left" vertical="center" shrinkToFit="1"/>
    </xf>
    <xf numFmtId="38" fontId="12" fillId="0" borderId="12" xfId="1" applyFont="1" applyFill="1" applyBorder="1" applyAlignment="1" applyProtection="1">
      <alignment horizontal="left" vertical="center" shrinkToFit="1"/>
    </xf>
    <xf numFmtId="38" fontId="4" fillId="0" borderId="20" xfId="1" applyFont="1" applyFill="1" applyBorder="1" applyAlignment="1" applyProtection="1">
      <alignment horizontal="center" vertical="center" shrinkToFit="1"/>
    </xf>
    <xf numFmtId="38" fontId="4" fillId="0" borderId="21" xfId="1" applyFont="1" applyFill="1" applyBorder="1" applyAlignment="1" applyProtection="1">
      <alignment horizontal="center" vertical="center" shrinkToFit="1"/>
    </xf>
    <xf numFmtId="38" fontId="4" fillId="0" borderId="17" xfId="1" applyFont="1" applyFill="1" applyBorder="1" applyAlignment="1" applyProtection="1">
      <alignment horizontal="center" vertical="center" shrinkToFit="1"/>
    </xf>
    <xf numFmtId="38" fontId="4" fillId="0" borderId="18" xfId="1" applyFont="1" applyFill="1" applyBorder="1" applyAlignment="1" applyProtection="1">
      <alignment horizontal="center" vertical="center" shrinkToFit="1"/>
    </xf>
    <xf numFmtId="38" fontId="24" fillId="2" borderId="0" xfId="2" quotePrefix="1" applyFont="1" applyFill="1" applyAlignment="1">
      <alignment horizontal="left" vertical="center"/>
    </xf>
    <xf numFmtId="38" fontId="13" fillId="2" borderId="0" xfId="2" quotePrefix="1" applyFont="1" applyFill="1" applyAlignment="1" applyProtection="1">
      <alignment horizontal="right" vertical="center"/>
      <protection locked="0"/>
    </xf>
    <xf numFmtId="38" fontId="12" fillId="0" borderId="14" xfId="1" applyFont="1" applyFill="1" applyBorder="1" applyAlignment="1" applyProtection="1">
      <alignment horizontal="left" vertical="center" wrapText="1"/>
    </xf>
    <xf numFmtId="38" fontId="12" fillId="0" borderId="0" xfId="1" applyFont="1" applyFill="1" applyBorder="1" applyAlignment="1" applyProtection="1">
      <alignment horizontal="left" vertical="center" wrapText="1"/>
    </xf>
    <xf numFmtId="38" fontId="12" fillId="0" borderId="15" xfId="1" applyFont="1" applyFill="1" applyBorder="1" applyAlignment="1" applyProtection="1">
      <alignment horizontal="left" vertical="center" wrapText="1"/>
    </xf>
    <xf numFmtId="38" fontId="4" fillId="0" borderId="10" xfId="1" applyFont="1" applyFill="1" applyBorder="1" applyAlignment="1" applyProtection="1">
      <alignment horizontal="center" vertical="center" shrinkToFit="1"/>
      <protection locked="0"/>
    </xf>
    <xf numFmtId="38" fontId="4" fillId="0" borderId="12" xfId="1" applyFont="1" applyFill="1" applyBorder="1" applyAlignment="1" applyProtection="1">
      <alignment horizontal="center" vertical="center" shrinkToFit="1"/>
      <protection locked="0"/>
    </xf>
    <xf numFmtId="38" fontId="4" fillId="0" borderId="1" xfId="1" applyFont="1" applyFill="1" applyBorder="1" applyAlignment="1" applyProtection="1">
      <alignment horizontal="left" vertical="center" shrinkToFit="1"/>
    </xf>
    <xf numFmtId="38" fontId="4" fillId="0" borderId="7" xfId="1" applyFont="1" applyFill="1" applyBorder="1" applyAlignment="1" applyProtection="1">
      <alignment horizontal="center" vertical="center" shrinkToFit="1"/>
    </xf>
    <xf numFmtId="38" fontId="4" fillId="0" borderId="9" xfId="1" applyFont="1" applyFill="1" applyBorder="1" applyAlignment="1" applyProtection="1">
      <alignment horizontal="center" vertical="center" shrinkToFit="1"/>
    </xf>
    <xf numFmtId="38" fontId="8" fillId="0" borderId="4" xfId="1" applyFont="1" applyFill="1" applyBorder="1" applyAlignment="1" applyProtection="1">
      <alignment horizontal="center" vertical="center" shrinkToFit="1"/>
      <protection locked="0"/>
    </xf>
    <xf numFmtId="38" fontId="8" fillId="0" borderId="6" xfId="1" applyFont="1" applyFill="1" applyBorder="1" applyAlignment="1" applyProtection="1">
      <alignment horizontal="center" vertical="center" shrinkToFit="1"/>
      <protection locked="0"/>
    </xf>
    <xf numFmtId="38" fontId="12" fillId="0" borderId="2" xfId="1" applyFont="1" applyFill="1" applyBorder="1" applyAlignment="1" applyProtection="1">
      <alignment horizontal="center" vertical="center"/>
    </xf>
    <xf numFmtId="38" fontId="12" fillId="0" borderId="3" xfId="1" applyFont="1" applyFill="1" applyBorder="1" applyAlignment="1" applyProtection="1">
      <alignment horizontal="center" vertical="center"/>
    </xf>
    <xf numFmtId="38" fontId="15" fillId="0" borderId="2" xfId="1" quotePrefix="1" applyFont="1" applyFill="1" applyBorder="1" applyAlignment="1" applyProtection="1">
      <alignment horizontal="center" vertical="center" wrapText="1" shrinkToFit="1"/>
    </xf>
    <xf numFmtId="38" fontId="15" fillId="0" borderId="3" xfId="1" quotePrefix="1" applyFont="1" applyFill="1" applyBorder="1" applyAlignment="1" applyProtection="1">
      <alignment horizontal="center" vertical="center" shrinkToFit="1"/>
    </xf>
    <xf numFmtId="38" fontId="12" fillId="0" borderId="19" xfId="1" applyFont="1" applyFill="1" applyBorder="1" applyAlignment="1" applyProtection="1">
      <alignment horizontal="center" vertical="center" shrinkToFit="1"/>
    </xf>
    <xf numFmtId="38" fontId="12" fillId="0" borderId="16" xfId="1" applyFont="1" applyFill="1" applyBorder="1" applyAlignment="1" applyProtection="1">
      <alignment horizontal="center" vertical="center" shrinkToFit="1"/>
    </xf>
    <xf numFmtId="38" fontId="3" fillId="2" borderId="0" xfId="1" quotePrefix="1" applyFont="1" applyFill="1" applyAlignment="1" applyProtection="1">
      <alignment horizontal="left" vertical="center"/>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38" fontId="12" fillId="2" borderId="0" xfId="2" quotePrefix="1" applyFont="1" applyFill="1" applyAlignment="1" applyProtection="1">
      <alignment horizontal="right" vertical="center"/>
      <protection locked="0"/>
    </xf>
    <xf numFmtId="38" fontId="3" fillId="2" borderId="4" xfId="1" applyFont="1" applyFill="1" applyBorder="1" applyAlignment="1" applyProtection="1">
      <alignment horizontal="left" vertical="center"/>
    </xf>
    <xf numFmtId="38" fontId="3" fillId="2" borderId="5" xfId="1" applyFont="1" applyFill="1" applyBorder="1" applyAlignment="1" applyProtection="1">
      <alignment horizontal="left" vertical="center"/>
    </xf>
    <xf numFmtId="38" fontId="3" fillId="2" borderId="6" xfId="1" applyFont="1" applyFill="1" applyBorder="1" applyAlignment="1" applyProtection="1">
      <alignment horizontal="left" vertical="center"/>
    </xf>
    <xf numFmtId="38" fontId="3" fillId="2" borderId="10" xfId="1" applyFont="1" applyFill="1" applyBorder="1" applyAlignment="1" applyProtection="1">
      <alignment horizontal="left" vertical="center" wrapText="1"/>
    </xf>
    <xf numFmtId="38" fontId="3" fillId="2" borderId="11" xfId="1" applyFont="1" applyFill="1" applyBorder="1" applyAlignment="1" applyProtection="1">
      <alignment horizontal="left" vertical="center" wrapText="1"/>
    </xf>
    <xf numFmtId="38" fontId="3" fillId="2" borderId="12" xfId="1" applyFont="1" applyFill="1" applyBorder="1" applyAlignment="1" applyProtection="1">
      <alignment horizontal="left" vertical="center" wrapText="1"/>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0" fillId="0" borderId="0" xfId="0" quotePrefix="1" applyFont="1" applyAlignment="1">
      <alignment horizontal="center" vertical="center"/>
    </xf>
    <xf numFmtId="0" fontId="10" fillId="0" borderId="0" xfId="0" applyFont="1" applyAlignment="1">
      <alignment horizontal="center" vertical="center"/>
    </xf>
    <xf numFmtId="0" fontId="10" fillId="0" borderId="0" xfId="0" quotePrefix="1" applyFont="1" applyAlignment="1">
      <alignment horizontal="left" vertical="center" wrapText="1"/>
    </xf>
    <xf numFmtId="38" fontId="10" fillId="0" borderId="0" xfId="1" applyFont="1" applyAlignment="1">
      <alignment horizontal="left" vertical="center"/>
    </xf>
    <xf numFmtId="38" fontId="10" fillId="0" borderId="0" xfId="1" quotePrefix="1" applyFont="1" applyAlignment="1">
      <alignment horizontal="left" vertical="center"/>
    </xf>
    <xf numFmtId="38" fontId="10" fillId="0" borderId="0" xfId="2" quotePrefix="1" applyFont="1" applyFill="1" applyAlignment="1" applyProtection="1">
      <alignment horizontal="left" vertical="center"/>
      <protection locked="0"/>
    </xf>
    <xf numFmtId="38" fontId="10" fillId="0" borderId="0" xfId="2" applyFont="1" applyFill="1" applyAlignment="1" applyProtection="1">
      <alignment horizontal="left" vertical="center"/>
      <protection locked="0"/>
    </xf>
    <xf numFmtId="0" fontId="10" fillId="0" borderId="0" xfId="0" applyFont="1" applyFill="1" applyAlignment="1" applyProtection="1">
      <alignment horizontal="left" vertical="center" shrinkToFit="1"/>
      <protection locked="0"/>
    </xf>
    <xf numFmtId="0" fontId="10" fillId="0" borderId="7" xfId="0" applyFont="1" applyBorder="1" applyAlignment="1" applyProtection="1">
      <alignment horizontal="left" vertical="center" indent="2"/>
      <protection locked="0"/>
    </xf>
    <xf numFmtId="0" fontId="10" fillId="0" borderId="8" xfId="0" applyFont="1" applyBorder="1" applyAlignment="1" applyProtection="1">
      <alignment horizontal="left" vertical="center" indent="2"/>
      <protection locked="0"/>
    </xf>
    <xf numFmtId="0" fontId="10" fillId="0" borderId="9" xfId="0" applyFont="1" applyBorder="1" applyAlignment="1" applyProtection="1">
      <alignment horizontal="left" vertical="center" indent="2"/>
      <protection locked="0"/>
    </xf>
    <xf numFmtId="0" fontId="10" fillId="0" borderId="7"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38" fontId="14" fillId="0" borderId="0" xfId="1" quotePrefix="1" applyFont="1" applyFill="1" applyAlignment="1">
      <alignment horizontal="left" vertical="center"/>
    </xf>
    <xf numFmtId="38" fontId="10" fillId="0" borderId="4" xfId="1" applyFont="1" applyFill="1" applyBorder="1" applyAlignment="1">
      <alignment horizontal="left" vertical="center"/>
    </xf>
    <xf numFmtId="38" fontId="10" fillId="0" borderId="5" xfId="1" applyFont="1" applyFill="1" applyBorder="1" applyAlignment="1">
      <alignment horizontal="left" vertical="center"/>
    </xf>
    <xf numFmtId="38" fontId="10" fillId="0" borderId="6" xfId="1" applyFont="1" applyFill="1" applyBorder="1" applyAlignment="1">
      <alignment horizontal="left" vertical="center"/>
    </xf>
    <xf numFmtId="38" fontId="10" fillId="0" borderId="10" xfId="1" applyFont="1" applyFill="1" applyBorder="1" applyAlignment="1">
      <alignment horizontal="left" vertical="center" wrapText="1"/>
    </xf>
    <xf numFmtId="38" fontId="10" fillId="0" borderId="11" xfId="1" applyFont="1" applyFill="1" applyBorder="1" applyAlignment="1">
      <alignment horizontal="left" vertical="center" wrapText="1"/>
    </xf>
    <xf numFmtId="38" fontId="10" fillId="0" borderId="12" xfId="1" applyFont="1" applyFill="1" applyBorder="1" applyAlignment="1">
      <alignment horizontal="left" vertical="center" wrapText="1"/>
    </xf>
    <xf numFmtId="0" fontId="10" fillId="0" borderId="8" xfId="0" applyFont="1" applyBorder="1" applyAlignment="1">
      <alignment horizontal="center" vertical="center"/>
    </xf>
    <xf numFmtId="38" fontId="4" fillId="0" borderId="0" xfId="1" applyFont="1" applyAlignment="1">
      <alignment horizontal="right" vertical="center"/>
    </xf>
    <xf numFmtId="0" fontId="12" fillId="0" borderId="0" xfId="0" quotePrefix="1" applyFont="1" applyAlignment="1">
      <alignment horizontal="center" vertical="center"/>
    </xf>
    <xf numFmtId="0" fontId="25" fillId="0" borderId="1" xfId="0" applyFont="1" applyBorder="1" applyAlignment="1">
      <alignment horizontal="center" vertical="center"/>
    </xf>
    <xf numFmtId="180" fontId="25" fillId="0" borderId="4" xfId="0" applyNumberFormat="1" applyFont="1" applyBorder="1" applyAlignment="1">
      <alignment horizontal="center" vertical="center"/>
    </xf>
    <xf numFmtId="180" fontId="25" fillId="0" borderId="6" xfId="0" applyNumberFormat="1" applyFont="1" applyBorder="1" applyAlignment="1">
      <alignment horizontal="center" vertical="center"/>
    </xf>
    <xf numFmtId="180" fontId="25" fillId="0" borderId="10" xfId="0" applyNumberFormat="1" applyFont="1" applyBorder="1" applyAlignment="1">
      <alignment horizontal="center" vertical="center"/>
    </xf>
    <xf numFmtId="180" fontId="25" fillId="0" borderId="12"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 xfId="0" quotePrefix="1" applyFont="1" applyBorder="1" applyAlignment="1">
      <alignment horizontal="left" vertical="top"/>
    </xf>
    <xf numFmtId="0" fontId="25" fillId="0" borderId="1" xfId="0" quotePrefix="1" applyFont="1" applyBorder="1" applyAlignment="1">
      <alignment horizontal="center" vertical="center"/>
    </xf>
    <xf numFmtId="0" fontId="25" fillId="0" borderId="3" xfId="0" quotePrefix="1" applyFont="1" applyBorder="1" applyAlignment="1">
      <alignment horizontal="center" vertical="top"/>
    </xf>
    <xf numFmtId="0" fontId="25" fillId="0" borderId="2" xfId="0" applyFont="1" applyBorder="1" applyAlignment="1">
      <alignment horizontal="left" vertical="top"/>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0" fontId="25" fillId="0" borderId="3" xfId="0" quotePrefix="1" applyFont="1" applyBorder="1" applyAlignment="1">
      <alignment horizontal="left" vertical="center"/>
    </xf>
    <xf numFmtId="0" fontId="25" fillId="0" borderId="3" xfId="0" applyFont="1" applyBorder="1" applyAlignment="1">
      <alignment horizontal="left" vertical="center"/>
    </xf>
    <xf numFmtId="0" fontId="25" fillId="0" borderId="2" xfId="0" quotePrefix="1" applyFont="1" applyBorder="1" applyAlignment="1">
      <alignment horizontal="center" vertical="center" wrapText="1"/>
    </xf>
    <xf numFmtId="0" fontId="25" fillId="0" borderId="13" xfId="0" quotePrefix="1" applyFont="1" applyBorder="1" applyAlignment="1">
      <alignment horizontal="center" vertical="center" wrapText="1"/>
    </xf>
    <xf numFmtId="0" fontId="25" fillId="0" borderId="3" xfId="0" quotePrefix="1" applyFont="1" applyBorder="1" applyAlignment="1">
      <alignment horizontal="center" vertical="center" wrapText="1"/>
    </xf>
    <xf numFmtId="0" fontId="25" fillId="0" borderId="4" xfId="0" quotePrefix="1" applyFont="1" applyBorder="1" applyAlignment="1">
      <alignment horizontal="left" vertical="center" wrapText="1"/>
    </xf>
    <xf numFmtId="0" fontId="25" fillId="0" borderId="5" xfId="0" quotePrefix="1" applyFont="1" applyBorder="1" applyAlignment="1">
      <alignment horizontal="left" vertical="center" wrapText="1"/>
    </xf>
    <xf numFmtId="0" fontId="25" fillId="0" borderId="6" xfId="0" quotePrefix="1" applyFont="1" applyBorder="1" applyAlignment="1">
      <alignment horizontal="left" vertical="center" wrapText="1"/>
    </xf>
    <xf numFmtId="0" fontId="31" fillId="0" borderId="2" xfId="0" quotePrefix="1" applyFont="1" applyBorder="1" applyAlignment="1">
      <alignment horizontal="left" vertical="top"/>
    </xf>
    <xf numFmtId="0" fontId="19" fillId="0" borderId="0" xfId="0" applyFont="1" applyAlignment="1">
      <alignment horizontal="left" vertical="center"/>
    </xf>
    <xf numFmtId="0" fontId="19" fillId="0" borderId="0" xfId="0" applyFont="1" applyFill="1" applyAlignment="1" applyProtection="1">
      <alignment horizontal="center" vertical="center"/>
      <protection locked="0"/>
    </xf>
    <xf numFmtId="0" fontId="19" fillId="0" borderId="0" xfId="0" applyFont="1" applyAlignment="1">
      <alignment horizontal="center" vertical="center"/>
    </xf>
    <xf numFmtId="0" fontId="19"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19"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178"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3" fillId="0" borderId="22" xfId="0" applyFont="1" applyBorder="1" applyAlignment="1" applyProtection="1">
      <alignment horizontal="center" vertical="center"/>
    </xf>
    <xf numFmtId="178"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22" xfId="0" applyFont="1" applyBorder="1" applyAlignment="1">
      <alignment horizontal="center" vertical="center"/>
    </xf>
    <xf numFmtId="0" fontId="19" fillId="0" borderId="14"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9" fontId="3" fillId="0" borderId="0"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179" fontId="3" fillId="0" borderId="2" xfId="0" applyNumberFormat="1" applyFont="1" applyBorder="1" applyAlignment="1" applyProtection="1">
      <alignment horizontal="right" vertical="center"/>
      <protection locked="0"/>
    </xf>
    <xf numFmtId="179" fontId="3" fillId="0" borderId="4" xfId="0" applyNumberFormat="1" applyFont="1" applyBorder="1" applyAlignment="1" applyProtection="1">
      <alignment horizontal="right" vertical="center"/>
      <protection locked="0"/>
    </xf>
    <xf numFmtId="0" fontId="19" fillId="0" borderId="0" xfId="0" applyFont="1" applyBorder="1" applyAlignment="1">
      <alignment horizontal="left"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19" fillId="0" borderId="3"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Fill="1" applyAlignment="1">
      <alignment horizontal="left" vertical="center"/>
    </xf>
    <xf numFmtId="0" fontId="10" fillId="0" borderId="0" xfId="0" quotePrefix="1" applyFont="1" applyAlignment="1">
      <alignment horizontal="lef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xf>
    <xf numFmtId="0" fontId="4" fillId="0" borderId="11" xfId="0" applyFont="1" applyBorder="1" applyAlignment="1">
      <alignment vertical="center"/>
    </xf>
    <xf numFmtId="0" fontId="4" fillId="0" borderId="0" xfId="0" applyFont="1" applyAlignment="1">
      <alignment horizontal="left" vertical="center"/>
    </xf>
    <xf numFmtId="0" fontId="14" fillId="0" borderId="0" xfId="0" quotePrefix="1" applyFont="1" applyAlignment="1">
      <alignment horizontal="left" vertical="center"/>
    </xf>
    <xf numFmtId="0" fontId="23"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38" fontId="10" fillId="0" borderId="0" xfId="1" quotePrefix="1" applyFont="1" applyFill="1" applyAlignment="1" applyProtection="1">
      <alignment horizontal="left" vertical="center"/>
      <protection locked="0"/>
    </xf>
    <xf numFmtId="0" fontId="10" fillId="0" borderId="0" xfId="0" quotePrefix="1" applyFont="1" applyFill="1" applyAlignment="1" applyProtection="1">
      <alignment horizontal="center" vertical="center"/>
      <protection locked="0"/>
    </xf>
    <xf numFmtId="0" fontId="10" fillId="0" borderId="0" xfId="0" quotePrefix="1" applyFont="1" applyFill="1" applyAlignment="1" applyProtection="1">
      <alignment horizontal="left" vertical="center" wrapText="1"/>
      <protection locked="0"/>
    </xf>
    <xf numFmtId="0" fontId="10" fillId="0" borderId="0" xfId="0" applyFont="1" applyFill="1" applyAlignment="1" applyProtection="1">
      <alignment horizontal="left" vertical="top" wrapText="1" shrinkToFit="1"/>
      <protection locked="0"/>
    </xf>
    <xf numFmtId="0" fontId="10" fillId="0" borderId="0" xfId="0" quotePrefix="1" applyFont="1" applyFill="1" applyAlignment="1" applyProtection="1">
      <alignment horizontal="left" vertical="center"/>
      <protection locked="0"/>
    </xf>
    <xf numFmtId="0" fontId="10" fillId="0" borderId="0" xfId="0" quotePrefix="1" applyFont="1" applyAlignment="1">
      <alignment horizontal="center" vertical="center" wrapText="1"/>
    </xf>
  </cellXfs>
  <cellStyles count="3">
    <cellStyle name="桁区切り" xfId="1" builtinId="6"/>
    <cellStyle name="桁区切り 2" xfId="2" xr:uid="{00000000-0005-0000-0000-000001000000}"/>
    <cellStyle name="標準"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1876425</xdr:colOff>
      <xdr:row>23</xdr:row>
      <xdr:rowOff>304800</xdr:rowOff>
    </xdr:from>
    <xdr:to>
      <xdr:col>3</xdr:col>
      <xdr:colOff>647700</xdr:colOff>
      <xdr:row>23</xdr:row>
      <xdr:rowOff>304800</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2276475" y="9115425"/>
          <a:ext cx="2124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1968500</xdr:colOff>
      <xdr:row>30</xdr:row>
      <xdr:rowOff>31750</xdr:rowOff>
    </xdr:from>
    <xdr:to>
      <xdr:col>3</xdr:col>
      <xdr:colOff>158750</xdr:colOff>
      <xdr:row>30</xdr:row>
      <xdr:rowOff>31750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2349500" y="10013950"/>
          <a:ext cx="1714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847725</xdr:colOff>
      <xdr:row>4</xdr:row>
      <xdr:rowOff>409575</xdr:rowOff>
    </xdr:from>
    <xdr:to>
      <xdr:col>1</xdr:col>
      <xdr:colOff>1038225</xdr:colOff>
      <xdr:row>4</xdr:row>
      <xdr:rowOff>409575</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847725" y="2238375"/>
          <a:ext cx="18002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1476375</xdr:colOff>
      <xdr:row>4</xdr:row>
      <xdr:rowOff>400050</xdr:rowOff>
    </xdr:from>
    <xdr:to>
      <xdr:col>2</xdr:col>
      <xdr:colOff>1590675</xdr:colOff>
      <xdr:row>4</xdr:row>
      <xdr:rowOff>400050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3086100" y="2228850"/>
          <a:ext cx="17240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1066800</xdr:colOff>
      <xdr:row>23</xdr:row>
      <xdr:rowOff>0</xdr:rowOff>
    </xdr:from>
    <xdr:to>
      <xdr:col>3</xdr:col>
      <xdr:colOff>209550</xdr:colOff>
      <xdr:row>23</xdr:row>
      <xdr:rowOff>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1466850" y="8048625"/>
          <a:ext cx="2495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104775</xdr:colOff>
      <xdr:row>11</xdr:row>
      <xdr:rowOff>0</xdr:rowOff>
    </xdr:from>
    <xdr:to>
      <xdr:col>5</xdr:col>
      <xdr:colOff>628650</xdr:colOff>
      <xdr:row>11</xdr:row>
      <xdr:rowOff>0</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1857375" y="2914650"/>
          <a:ext cx="18954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48"/>
  <sheetViews>
    <sheetView zoomScaleNormal="100" workbookViewId="0">
      <selection sqref="A1:B1"/>
    </sheetView>
  </sheetViews>
  <sheetFormatPr defaultRowHeight="14.25" x14ac:dyDescent="0.15"/>
  <cols>
    <col min="1" max="1" width="6.25" style="51" customWidth="1"/>
    <col min="2" max="2" width="26.25" style="51" customWidth="1"/>
    <col min="3" max="3" width="20" style="51" customWidth="1"/>
    <col min="4" max="4" width="26.25" style="51" customWidth="1"/>
    <col min="5" max="6" width="6.25" style="51" customWidth="1"/>
    <col min="7" max="9" width="9" style="51"/>
    <col min="10" max="10" width="8.375" style="51" customWidth="1"/>
    <col min="11" max="11" width="11.125" style="51" hidden="1" customWidth="1"/>
    <col min="12" max="12" width="29.375" style="51" hidden="1" customWidth="1"/>
    <col min="13" max="16384" width="9" style="51"/>
  </cols>
  <sheetData>
    <row r="1" spans="1:14" ht="27.75" customHeight="1" x14ac:dyDescent="0.15">
      <c r="A1" s="366" t="s">
        <v>319</v>
      </c>
      <c r="B1" s="366"/>
      <c r="C1" s="72"/>
      <c r="D1" s="72"/>
      <c r="E1" s="72"/>
      <c r="F1" s="72"/>
      <c r="G1" s="72"/>
      <c r="H1" s="72"/>
      <c r="I1" s="72"/>
      <c r="J1" s="72"/>
    </row>
    <row r="2" spans="1:14" ht="27.75" customHeight="1" x14ac:dyDescent="0.15">
      <c r="A2" s="72"/>
      <c r="B2" s="72"/>
      <c r="C2" s="72"/>
      <c r="D2" s="370" t="s">
        <v>313</v>
      </c>
      <c r="E2" s="370"/>
      <c r="F2" s="370"/>
      <c r="G2" s="72"/>
      <c r="H2" s="72"/>
      <c r="I2" s="72"/>
      <c r="J2" s="72"/>
      <c r="K2" s="4" t="s">
        <v>18</v>
      </c>
      <c r="L2" s="4" t="s">
        <v>142</v>
      </c>
    </row>
    <row r="3" spans="1:14" ht="27.75" customHeight="1" x14ac:dyDescent="0.15">
      <c r="A3" s="72"/>
      <c r="B3" s="72"/>
      <c r="C3" s="72"/>
      <c r="D3" s="370" t="s">
        <v>312</v>
      </c>
      <c r="E3" s="370"/>
      <c r="F3" s="370"/>
      <c r="G3" s="72"/>
      <c r="H3" s="72"/>
      <c r="I3" s="72"/>
      <c r="J3" s="72"/>
      <c r="K3" s="4" t="s">
        <v>19</v>
      </c>
      <c r="L3" s="4" t="s">
        <v>143</v>
      </c>
    </row>
    <row r="4" spans="1:14" ht="27.75" customHeight="1" x14ac:dyDescent="0.15">
      <c r="A4" s="72"/>
      <c r="B4" s="77" t="s">
        <v>144</v>
      </c>
      <c r="C4" s="72"/>
      <c r="D4" s="72"/>
      <c r="E4" s="72"/>
      <c r="F4" s="72"/>
      <c r="G4" s="72"/>
      <c r="H4" s="72"/>
      <c r="I4" s="72"/>
      <c r="J4" s="72"/>
      <c r="K4" s="4" t="s">
        <v>20</v>
      </c>
      <c r="L4" s="4" t="s">
        <v>145</v>
      </c>
    </row>
    <row r="5" spans="1:14" ht="27.75" customHeight="1" x14ac:dyDescent="0.15">
      <c r="A5" s="72"/>
      <c r="B5" s="72" t="s">
        <v>146</v>
      </c>
      <c r="C5" s="72" t="s">
        <v>147</v>
      </c>
      <c r="D5" s="72"/>
      <c r="E5" s="72"/>
      <c r="F5" s="72"/>
      <c r="G5" s="72"/>
      <c r="H5" s="72"/>
      <c r="I5" s="72"/>
      <c r="J5" s="72"/>
      <c r="K5" s="4" t="s">
        <v>21</v>
      </c>
      <c r="L5" s="4" t="s">
        <v>148</v>
      </c>
    </row>
    <row r="6" spans="1:14" ht="27.75" customHeight="1" x14ac:dyDescent="0.15">
      <c r="A6" s="72"/>
      <c r="B6" s="72"/>
      <c r="C6" s="72"/>
      <c r="D6" s="72"/>
      <c r="E6" s="72"/>
      <c r="F6" s="72"/>
      <c r="G6" s="72"/>
      <c r="H6" s="72"/>
      <c r="I6" s="72"/>
      <c r="J6" s="72"/>
      <c r="K6" s="4" t="s">
        <v>22</v>
      </c>
      <c r="L6" s="4" t="s">
        <v>149</v>
      </c>
    </row>
    <row r="7" spans="1:14" ht="27.75" customHeight="1" x14ac:dyDescent="0.15">
      <c r="A7" s="72"/>
      <c r="B7" s="72"/>
      <c r="C7" s="72"/>
      <c r="D7" s="72"/>
      <c r="E7" s="72"/>
      <c r="F7" s="72"/>
      <c r="G7" s="72"/>
      <c r="H7" s="72"/>
      <c r="I7" s="72"/>
      <c r="J7" s="72"/>
      <c r="K7" s="4" t="s">
        <v>23</v>
      </c>
      <c r="L7" s="4" t="s">
        <v>150</v>
      </c>
    </row>
    <row r="8" spans="1:14" ht="27.75" customHeight="1" x14ac:dyDescent="0.15">
      <c r="A8" s="72"/>
      <c r="B8" s="72"/>
      <c r="C8" s="78" t="s">
        <v>151</v>
      </c>
      <c r="D8" s="371"/>
      <c r="E8" s="371"/>
      <c r="F8" s="371"/>
      <c r="G8" s="72"/>
      <c r="H8" s="72"/>
      <c r="I8" s="72"/>
      <c r="J8" s="72"/>
      <c r="K8" s="4" t="s">
        <v>24</v>
      </c>
      <c r="L8" s="4" t="s">
        <v>153</v>
      </c>
    </row>
    <row r="9" spans="1:14" ht="27.75" customHeight="1" x14ac:dyDescent="0.15">
      <c r="A9" s="72"/>
      <c r="B9" s="72"/>
      <c r="C9" s="79" t="s">
        <v>154</v>
      </c>
      <c r="D9" s="371"/>
      <c r="E9" s="371"/>
      <c r="F9" s="371"/>
      <c r="G9" s="72"/>
      <c r="H9" s="72"/>
      <c r="I9" s="72"/>
      <c r="J9" s="72"/>
      <c r="K9" s="4" t="s">
        <v>25</v>
      </c>
      <c r="L9" s="4" t="s">
        <v>152</v>
      </c>
    </row>
    <row r="10" spans="1:14" ht="27.75" customHeight="1" x14ac:dyDescent="0.15">
      <c r="A10" s="72"/>
      <c r="B10" s="72"/>
      <c r="C10" s="79" t="s">
        <v>155</v>
      </c>
      <c r="D10" s="372"/>
      <c r="E10" s="372"/>
      <c r="F10" s="80" t="s">
        <v>156</v>
      </c>
      <c r="G10" s="72"/>
      <c r="H10" s="72"/>
      <c r="I10" s="72"/>
      <c r="J10" s="72"/>
      <c r="K10" s="4" t="s">
        <v>26</v>
      </c>
      <c r="L10" s="4" t="s">
        <v>157</v>
      </c>
    </row>
    <row r="11" spans="1:14" ht="27.75" customHeight="1" x14ac:dyDescent="0.15">
      <c r="A11" s="72"/>
      <c r="B11" s="72"/>
      <c r="C11" s="72"/>
      <c r="D11" s="72"/>
      <c r="E11" s="72"/>
      <c r="F11" s="72"/>
      <c r="G11" s="72"/>
      <c r="H11" s="72"/>
      <c r="I11" s="72"/>
      <c r="J11" s="72"/>
      <c r="K11" s="4" t="s">
        <v>27</v>
      </c>
      <c r="L11" s="4" t="s">
        <v>158</v>
      </c>
    </row>
    <row r="12" spans="1:14" ht="27.75" customHeight="1" x14ac:dyDescent="0.15">
      <c r="A12" s="72"/>
      <c r="B12" s="72"/>
      <c r="C12" s="72"/>
      <c r="D12" s="72"/>
      <c r="E12" s="72"/>
      <c r="F12" s="72"/>
      <c r="G12" s="72"/>
      <c r="H12" s="72"/>
      <c r="I12" s="72"/>
      <c r="J12" s="72"/>
      <c r="K12" s="4" t="s">
        <v>28</v>
      </c>
      <c r="L12" s="4" t="s">
        <v>159</v>
      </c>
    </row>
    <row r="13" spans="1:14" ht="27.75" customHeight="1" x14ac:dyDescent="0.15">
      <c r="A13" s="72"/>
      <c r="B13" s="72"/>
      <c r="C13" s="72"/>
      <c r="D13" s="72"/>
      <c r="E13" s="72"/>
      <c r="F13" s="72"/>
      <c r="G13" s="72"/>
      <c r="H13" s="72"/>
      <c r="I13" s="72"/>
      <c r="J13" s="72"/>
      <c r="K13" s="6" t="s">
        <v>29</v>
      </c>
      <c r="L13" s="6" t="s">
        <v>160</v>
      </c>
    </row>
    <row r="14" spans="1:14" ht="51" customHeight="1" x14ac:dyDescent="0.15">
      <c r="A14" s="81"/>
      <c r="B14" s="373" t="s">
        <v>295</v>
      </c>
      <c r="C14" s="373"/>
      <c r="D14" s="373"/>
      <c r="E14" s="373"/>
      <c r="F14" s="82"/>
      <c r="G14" s="72"/>
      <c r="H14" s="72"/>
      <c r="I14" s="72"/>
      <c r="J14" s="72"/>
      <c r="K14" s="4" t="s">
        <v>30</v>
      </c>
      <c r="L14" s="4" t="s">
        <v>161</v>
      </c>
      <c r="M14" s="52"/>
      <c r="N14" s="52"/>
    </row>
    <row r="15" spans="1:14" ht="35.25" customHeight="1" x14ac:dyDescent="0.15">
      <c r="A15" s="72"/>
      <c r="B15" s="369" t="s">
        <v>320</v>
      </c>
      <c r="C15" s="369"/>
      <c r="D15" s="369"/>
      <c r="E15" s="369"/>
      <c r="F15" s="83"/>
      <c r="G15" s="72"/>
      <c r="H15" s="72"/>
      <c r="I15" s="72"/>
      <c r="J15" s="72"/>
      <c r="K15" s="4" t="s">
        <v>31</v>
      </c>
      <c r="L15" s="4" t="s">
        <v>162</v>
      </c>
    </row>
    <row r="16" spans="1:14" ht="35.25" customHeight="1" x14ac:dyDescent="0.15">
      <c r="A16" s="72"/>
      <c r="B16" s="369"/>
      <c r="C16" s="369"/>
      <c r="D16" s="369"/>
      <c r="E16" s="369"/>
      <c r="F16" s="72"/>
      <c r="G16" s="72"/>
      <c r="H16" s="72"/>
      <c r="I16" s="72"/>
      <c r="J16" s="72"/>
      <c r="K16" s="4" t="s">
        <v>32</v>
      </c>
      <c r="L16" s="4" t="s">
        <v>163</v>
      </c>
    </row>
    <row r="17" spans="1:12" ht="27.75" customHeight="1" x14ac:dyDescent="0.15">
      <c r="A17" s="72"/>
      <c r="B17" s="73"/>
      <c r="C17" s="73"/>
      <c r="D17" s="73"/>
      <c r="E17" s="73"/>
      <c r="F17" s="72"/>
      <c r="G17" s="72"/>
      <c r="H17" s="72"/>
      <c r="I17" s="72"/>
      <c r="J17" s="72"/>
      <c r="K17" s="4" t="s">
        <v>33</v>
      </c>
      <c r="L17" s="4" t="s">
        <v>164</v>
      </c>
    </row>
    <row r="18" spans="1:12" ht="27.75" customHeight="1" x14ac:dyDescent="0.15">
      <c r="A18" s="72"/>
      <c r="B18" s="72"/>
      <c r="C18" s="84" t="s">
        <v>165</v>
      </c>
      <c r="D18" s="82"/>
      <c r="E18" s="72"/>
      <c r="F18" s="72"/>
      <c r="G18" s="72"/>
      <c r="H18" s="72"/>
      <c r="I18" s="72"/>
      <c r="J18" s="72"/>
      <c r="K18" s="4" t="s">
        <v>34</v>
      </c>
      <c r="L18" s="4" t="s">
        <v>166</v>
      </c>
    </row>
    <row r="19" spans="1:12" ht="27.75" customHeight="1" x14ac:dyDescent="0.15">
      <c r="A19" s="72"/>
      <c r="B19" s="369"/>
      <c r="C19" s="369"/>
      <c r="D19" s="369"/>
      <c r="E19" s="369"/>
      <c r="F19" s="72"/>
      <c r="G19" s="72"/>
      <c r="H19" s="72"/>
      <c r="I19" s="72"/>
      <c r="J19" s="72"/>
      <c r="K19" s="4" t="s">
        <v>35</v>
      </c>
      <c r="L19" s="4" t="s">
        <v>167</v>
      </c>
    </row>
    <row r="20" spans="1:12" ht="27.75" customHeight="1" x14ac:dyDescent="0.15">
      <c r="A20" s="68"/>
      <c r="B20" s="72" t="s">
        <v>363</v>
      </c>
      <c r="C20" s="72"/>
      <c r="D20" s="72"/>
      <c r="E20" s="72"/>
      <c r="F20" s="68"/>
      <c r="G20" s="72"/>
      <c r="H20" s="72"/>
      <c r="I20" s="72"/>
      <c r="J20" s="72"/>
      <c r="K20" s="4" t="s">
        <v>36</v>
      </c>
      <c r="L20" s="4" t="s">
        <v>169</v>
      </c>
    </row>
    <row r="21" spans="1:12" ht="27.75" customHeight="1" x14ac:dyDescent="0.15">
      <c r="A21" s="68"/>
      <c r="B21" s="72" t="s">
        <v>173</v>
      </c>
      <c r="C21" s="72"/>
      <c r="D21" s="72"/>
      <c r="E21" s="72"/>
      <c r="F21" s="75"/>
      <c r="G21" s="72"/>
      <c r="H21" s="72"/>
      <c r="I21" s="72"/>
      <c r="J21" s="72"/>
      <c r="K21" s="7" t="s">
        <v>37</v>
      </c>
      <c r="L21" s="4" t="s">
        <v>170</v>
      </c>
    </row>
    <row r="22" spans="1:12" ht="27.75" customHeight="1" x14ac:dyDescent="0.15">
      <c r="A22" s="68"/>
      <c r="B22" s="69" t="s">
        <v>321</v>
      </c>
      <c r="C22" s="85" t="s">
        <v>203</v>
      </c>
      <c r="D22" s="85"/>
      <c r="E22" s="86"/>
      <c r="F22" s="68"/>
      <c r="G22" s="72"/>
      <c r="H22" s="72"/>
      <c r="I22" s="72"/>
      <c r="J22" s="72"/>
      <c r="K22" s="4" t="s">
        <v>38</v>
      </c>
      <c r="L22" s="4" t="s">
        <v>172</v>
      </c>
    </row>
    <row r="23" spans="1:12" ht="27.75" customHeight="1" x14ac:dyDescent="0.15">
      <c r="A23" s="68"/>
      <c r="B23" s="69" t="s">
        <v>322</v>
      </c>
      <c r="C23" s="87" t="s">
        <v>204</v>
      </c>
      <c r="D23" s="86"/>
      <c r="E23" s="86"/>
      <c r="F23" s="68"/>
      <c r="G23" s="72"/>
      <c r="H23" s="72"/>
      <c r="I23" s="72"/>
      <c r="J23" s="72"/>
      <c r="K23" s="4" t="s">
        <v>39</v>
      </c>
      <c r="L23" s="4" t="s">
        <v>174</v>
      </c>
    </row>
    <row r="24" spans="1:12" ht="27.75" customHeight="1" x14ac:dyDescent="0.15">
      <c r="A24" s="68"/>
      <c r="B24" s="69" t="s">
        <v>323</v>
      </c>
      <c r="C24" s="87" t="s">
        <v>204</v>
      </c>
      <c r="D24" s="86"/>
      <c r="E24" s="86"/>
      <c r="F24" s="70"/>
      <c r="G24" s="85"/>
      <c r="H24" s="367"/>
      <c r="I24" s="368"/>
      <c r="J24" s="368"/>
      <c r="K24" s="5" t="s">
        <v>63</v>
      </c>
      <c r="L24" s="4" t="s">
        <v>176</v>
      </c>
    </row>
    <row r="25" spans="1:12" ht="27.75" customHeight="1" x14ac:dyDescent="0.15">
      <c r="A25" s="68"/>
      <c r="B25" s="88" t="s">
        <v>205</v>
      </c>
      <c r="C25" s="85" t="s">
        <v>368</v>
      </c>
      <c r="D25" s="86"/>
      <c r="E25" s="86"/>
      <c r="F25" s="71"/>
      <c r="G25" s="86"/>
      <c r="H25" s="87"/>
      <c r="I25" s="86"/>
      <c r="J25" s="86"/>
      <c r="K25" s="4" t="s">
        <v>40</v>
      </c>
      <c r="L25" s="4" t="s">
        <v>178</v>
      </c>
    </row>
    <row r="26" spans="1:12" ht="27.75" customHeight="1" x14ac:dyDescent="0.15">
      <c r="A26" s="68"/>
      <c r="B26" s="69"/>
      <c r="C26" s="71"/>
      <c r="D26" s="71"/>
      <c r="E26" s="71"/>
      <c r="F26" s="71"/>
      <c r="G26" s="86"/>
      <c r="H26" s="87"/>
      <c r="I26" s="86"/>
      <c r="J26" s="86"/>
      <c r="K26" s="4" t="s">
        <v>41</v>
      </c>
      <c r="L26" s="4" t="s">
        <v>179</v>
      </c>
    </row>
    <row r="27" spans="1:12" ht="27.75" customHeight="1" x14ac:dyDescent="0.15">
      <c r="A27" s="68"/>
      <c r="B27" s="76"/>
      <c r="C27" s="76"/>
      <c r="D27" s="76"/>
      <c r="E27" s="76"/>
      <c r="F27" s="71"/>
      <c r="G27" s="86"/>
      <c r="H27" s="86"/>
      <c r="I27" s="72"/>
      <c r="J27" s="72"/>
      <c r="K27" s="4" t="s">
        <v>42</v>
      </c>
      <c r="L27" s="4" t="s">
        <v>181</v>
      </c>
    </row>
    <row r="28" spans="1:12" ht="27.75" customHeight="1" x14ac:dyDescent="0.15">
      <c r="A28" s="68"/>
      <c r="B28" s="74"/>
      <c r="C28" s="74"/>
      <c r="D28" s="74"/>
      <c r="E28" s="74"/>
      <c r="F28" s="68"/>
      <c r="G28" s="72"/>
      <c r="H28" s="72"/>
      <c r="I28" s="72"/>
      <c r="J28" s="72"/>
      <c r="K28" s="4" t="s">
        <v>43</v>
      </c>
      <c r="L28" s="4" t="s">
        <v>182</v>
      </c>
    </row>
    <row r="29" spans="1:12" x14ac:dyDescent="0.15">
      <c r="A29" s="72"/>
      <c r="B29" s="72"/>
      <c r="C29" s="72"/>
      <c r="D29" s="72"/>
      <c r="E29" s="72"/>
      <c r="F29" s="72"/>
      <c r="G29" s="72"/>
      <c r="H29" s="72"/>
      <c r="I29" s="72"/>
      <c r="J29" s="72"/>
      <c r="K29" s="4" t="s">
        <v>44</v>
      </c>
      <c r="L29" s="4" t="s">
        <v>183</v>
      </c>
    </row>
    <row r="30" spans="1:12" x14ac:dyDescent="0.15">
      <c r="A30" s="72"/>
      <c r="B30" s="72"/>
      <c r="C30" s="72"/>
      <c r="D30" s="72"/>
      <c r="E30" s="72"/>
      <c r="F30" s="72"/>
      <c r="G30" s="72"/>
      <c r="H30" s="72"/>
      <c r="I30" s="72"/>
      <c r="J30" s="72"/>
      <c r="K30" s="4" t="s">
        <v>45</v>
      </c>
      <c r="L30" s="4" t="s">
        <v>184</v>
      </c>
    </row>
    <row r="31" spans="1:12" x14ac:dyDescent="0.15">
      <c r="A31" s="72"/>
      <c r="B31" s="72"/>
      <c r="C31" s="72"/>
      <c r="D31" s="72"/>
      <c r="E31" s="72"/>
      <c r="F31" s="72"/>
      <c r="G31" s="72"/>
      <c r="H31" s="72"/>
      <c r="I31" s="72"/>
      <c r="J31" s="72"/>
      <c r="K31" s="4" t="s">
        <v>46</v>
      </c>
      <c r="L31" s="4" t="s">
        <v>185</v>
      </c>
    </row>
    <row r="32" spans="1:12" x14ac:dyDescent="0.15">
      <c r="A32" s="72"/>
      <c r="B32" s="72"/>
      <c r="C32" s="72"/>
      <c r="D32" s="72"/>
      <c r="E32" s="72"/>
      <c r="F32" s="72"/>
      <c r="G32" s="72"/>
      <c r="H32" s="72"/>
      <c r="I32" s="72"/>
      <c r="J32" s="72"/>
      <c r="K32" s="4" t="s">
        <v>47</v>
      </c>
      <c r="L32" s="4" t="s">
        <v>186</v>
      </c>
    </row>
    <row r="33" spans="1:12" x14ac:dyDescent="0.15">
      <c r="A33" s="72"/>
      <c r="B33" s="72"/>
      <c r="C33" s="72"/>
      <c r="D33" s="72"/>
      <c r="E33" s="72"/>
      <c r="F33" s="72"/>
      <c r="G33" s="72"/>
      <c r="H33" s="72"/>
      <c r="I33" s="72"/>
      <c r="J33" s="72"/>
      <c r="K33" s="4" t="s">
        <v>48</v>
      </c>
      <c r="L33" s="4" t="s">
        <v>187</v>
      </c>
    </row>
    <row r="34" spans="1:12" x14ac:dyDescent="0.15">
      <c r="A34" s="72"/>
      <c r="B34" s="72"/>
      <c r="C34" s="72"/>
      <c r="D34" s="72"/>
      <c r="E34" s="72"/>
      <c r="F34" s="72"/>
      <c r="G34" s="72"/>
      <c r="H34" s="72"/>
      <c r="I34" s="72"/>
      <c r="J34" s="72"/>
      <c r="K34" s="4" t="s">
        <v>49</v>
      </c>
      <c r="L34" s="4" t="s">
        <v>188</v>
      </c>
    </row>
    <row r="35" spans="1:12" x14ac:dyDescent="0.15">
      <c r="K35" s="4" t="s">
        <v>50</v>
      </c>
      <c r="L35" s="4" t="s">
        <v>189</v>
      </c>
    </row>
    <row r="36" spans="1:12" x14ac:dyDescent="0.15">
      <c r="K36" s="4" t="s">
        <v>51</v>
      </c>
      <c r="L36" s="4" t="s">
        <v>190</v>
      </c>
    </row>
    <row r="37" spans="1:12" x14ac:dyDescent="0.15">
      <c r="K37" s="4" t="s">
        <v>52</v>
      </c>
      <c r="L37" s="4" t="s">
        <v>191</v>
      </c>
    </row>
    <row r="38" spans="1:12" x14ac:dyDescent="0.15">
      <c r="K38" s="4" t="s">
        <v>53</v>
      </c>
      <c r="L38" s="4" t="s">
        <v>192</v>
      </c>
    </row>
    <row r="39" spans="1:12" x14ac:dyDescent="0.15">
      <c r="K39" s="4" t="s">
        <v>54</v>
      </c>
      <c r="L39" s="4" t="s">
        <v>193</v>
      </c>
    </row>
    <row r="40" spans="1:12" x14ac:dyDescent="0.15">
      <c r="K40" s="4" t="s">
        <v>55</v>
      </c>
      <c r="L40" s="7" t="s">
        <v>194</v>
      </c>
    </row>
    <row r="41" spans="1:12" x14ac:dyDescent="0.15">
      <c r="K41" s="4" t="s">
        <v>56</v>
      </c>
      <c r="L41" s="7" t="s">
        <v>195</v>
      </c>
    </row>
    <row r="42" spans="1:12" x14ac:dyDescent="0.15">
      <c r="K42" s="4" t="s">
        <v>57</v>
      </c>
      <c r="L42" s="6" t="s">
        <v>196</v>
      </c>
    </row>
    <row r="43" spans="1:12" x14ac:dyDescent="0.15">
      <c r="K43" s="8" t="s">
        <v>58</v>
      </c>
      <c r="L43" s="53" t="s">
        <v>197</v>
      </c>
    </row>
    <row r="44" spans="1:12" x14ac:dyDescent="0.15">
      <c r="K44" s="4" t="s">
        <v>59</v>
      </c>
      <c r="L44" s="6" t="s">
        <v>198</v>
      </c>
    </row>
    <row r="45" spans="1:12" x14ac:dyDescent="0.15">
      <c r="K45" s="9" t="s">
        <v>60</v>
      </c>
      <c r="L45" s="9" t="s">
        <v>199</v>
      </c>
    </row>
    <row r="46" spans="1:12" x14ac:dyDescent="0.15">
      <c r="K46" s="4" t="s">
        <v>61</v>
      </c>
      <c r="L46" s="5" t="s">
        <v>200</v>
      </c>
    </row>
    <row r="47" spans="1:12" x14ac:dyDescent="0.15">
      <c r="K47" s="9" t="s">
        <v>62</v>
      </c>
      <c r="L47" s="9" t="s">
        <v>201</v>
      </c>
    </row>
    <row r="48" spans="1:12" x14ac:dyDescent="0.15">
      <c r="K48" s="47" t="s">
        <v>137</v>
      </c>
      <c r="L48" s="4" t="s">
        <v>202</v>
      </c>
    </row>
  </sheetData>
  <sheetProtection selectLockedCells="1"/>
  <mergeCells count="10">
    <mergeCell ref="A1:B1"/>
    <mergeCell ref="H24:J24"/>
    <mergeCell ref="B15:E16"/>
    <mergeCell ref="B19:E19"/>
    <mergeCell ref="D2:F2"/>
    <mergeCell ref="D3:F3"/>
    <mergeCell ref="D8:F8"/>
    <mergeCell ref="D9:F9"/>
    <mergeCell ref="D10:E10"/>
    <mergeCell ref="B14:E14"/>
  </mergeCells>
  <phoneticPr fontId="2"/>
  <dataValidations count="2">
    <dataValidation type="list" allowBlank="1" showInputMessage="1" showErrorMessage="1" sqref="D9:F9" xr:uid="{00000000-0002-0000-0000-000000000000}">
      <formula1>$K$2:$K$48</formula1>
    </dataValidation>
    <dataValidation type="list" allowBlank="1" showInputMessage="1" showErrorMessage="1" sqref="D8:F8" xr:uid="{00000000-0002-0000-0000-000001000000}">
      <formula1>$L$2:$L$48</formula1>
    </dataValidation>
  </dataValidations>
  <printOptions horizontalCentered="1"/>
  <pageMargins left="0.7" right="0.7" top="0.75" bottom="0.75" header="0.3" footer="0.3"/>
  <pageSetup paperSize="9" scale="9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K52"/>
  <sheetViews>
    <sheetView view="pageBreakPreview" zoomScale="60" zoomScaleNormal="100" workbookViewId="0">
      <selection sqref="A1:B1"/>
    </sheetView>
  </sheetViews>
  <sheetFormatPr defaultRowHeight="13.5" x14ac:dyDescent="0.15"/>
  <cols>
    <col min="1" max="5" width="9" style="140"/>
    <col min="6" max="6" width="9.75" style="140" customWidth="1"/>
    <col min="7" max="7" width="17.5" style="140" customWidth="1"/>
    <col min="8" max="9" width="11.75" style="140" customWidth="1"/>
    <col min="10" max="10" width="8.25" style="140" customWidth="1"/>
    <col min="11" max="11" width="9" style="140" hidden="1" customWidth="1"/>
    <col min="12" max="16384" width="9" style="140"/>
  </cols>
  <sheetData>
    <row r="1" spans="1:9" ht="15" customHeight="1" x14ac:dyDescent="0.15">
      <c r="A1" s="576" t="s">
        <v>369</v>
      </c>
      <c r="B1" s="576"/>
    </row>
    <row r="2" spans="1:9" ht="15" customHeight="1" x14ac:dyDescent="0.15">
      <c r="A2" s="224"/>
      <c r="G2" s="577" t="s">
        <v>313</v>
      </c>
      <c r="H2" s="577"/>
      <c r="I2" s="577"/>
    </row>
    <row r="3" spans="1:9" ht="15" customHeight="1" x14ac:dyDescent="0.15">
      <c r="A3" s="224"/>
      <c r="G3" s="577" t="s">
        <v>312</v>
      </c>
      <c r="H3" s="577"/>
      <c r="I3" s="577"/>
    </row>
    <row r="4" spans="1:9" ht="15" customHeight="1" x14ac:dyDescent="0.15">
      <c r="A4" s="224"/>
      <c r="G4" s="225"/>
      <c r="H4" s="225"/>
      <c r="I4" s="225"/>
    </row>
    <row r="5" spans="1:9" ht="15" customHeight="1" x14ac:dyDescent="0.15">
      <c r="A5" s="578" t="s">
        <v>206</v>
      </c>
      <c r="B5" s="578"/>
      <c r="C5" s="578"/>
      <c r="D5" s="578"/>
      <c r="E5" s="578"/>
      <c r="F5" s="578"/>
      <c r="G5" s="578"/>
      <c r="H5" s="578"/>
      <c r="I5" s="578"/>
    </row>
    <row r="6" spans="1:9" ht="15" customHeight="1" x14ac:dyDescent="0.15">
      <c r="A6" s="122"/>
      <c r="B6" s="122"/>
      <c r="C6" s="122"/>
      <c r="D6" s="122"/>
      <c r="E6" s="122"/>
      <c r="F6" s="122"/>
      <c r="G6" s="122"/>
      <c r="H6" s="122"/>
      <c r="I6" s="122"/>
    </row>
    <row r="7" spans="1:9" ht="15" customHeight="1" x14ac:dyDescent="0.15">
      <c r="A7" s="576" t="s">
        <v>207</v>
      </c>
      <c r="B7" s="576"/>
      <c r="C7" s="576"/>
      <c r="D7" s="576"/>
      <c r="E7" s="576"/>
    </row>
    <row r="8" spans="1:9" ht="15" customHeight="1" x14ac:dyDescent="0.15">
      <c r="A8" s="576" t="s">
        <v>208</v>
      </c>
      <c r="B8" s="576"/>
      <c r="C8" s="576"/>
      <c r="D8" s="576"/>
      <c r="E8" s="576"/>
    </row>
    <row r="9" spans="1:9" ht="15" customHeight="1" x14ac:dyDescent="0.15">
      <c r="A9" s="123"/>
      <c r="B9" s="123"/>
      <c r="C9" s="123"/>
      <c r="D9" s="123"/>
      <c r="E9" s="123"/>
    </row>
    <row r="10" spans="1:9" ht="15" customHeight="1" x14ac:dyDescent="0.15">
      <c r="A10" s="224" t="s">
        <v>209</v>
      </c>
      <c r="E10" s="226" t="s">
        <v>210</v>
      </c>
      <c r="F10" s="272" t="s">
        <v>314</v>
      </c>
      <c r="G10" s="581"/>
      <c r="H10" s="581"/>
      <c r="I10" s="581"/>
    </row>
    <row r="11" spans="1:9" ht="15" customHeight="1" x14ac:dyDescent="0.15">
      <c r="A11" s="224"/>
      <c r="F11" s="272" t="s">
        <v>315</v>
      </c>
      <c r="G11" s="581"/>
      <c r="H11" s="581"/>
      <c r="I11" s="581"/>
    </row>
    <row r="12" spans="1:9" ht="15" customHeight="1" x14ac:dyDescent="0.15">
      <c r="A12" s="224" t="s">
        <v>211</v>
      </c>
      <c r="F12" s="272" t="s">
        <v>316</v>
      </c>
      <c r="G12" s="581"/>
      <c r="H12" s="581"/>
      <c r="I12" s="226" t="s">
        <v>212</v>
      </c>
    </row>
    <row r="13" spans="1:9" ht="15" customHeight="1" x14ac:dyDescent="0.15">
      <c r="A13" s="224"/>
      <c r="F13" s="272"/>
      <c r="G13" s="278"/>
      <c r="H13" s="278"/>
      <c r="I13" s="226"/>
    </row>
    <row r="14" spans="1:9" ht="15" customHeight="1" x14ac:dyDescent="0.15">
      <c r="A14" s="224"/>
    </row>
    <row r="15" spans="1:9" ht="15" customHeight="1" x14ac:dyDescent="0.15">
      <c r="A15" s="576" t="s">
        <v>397</v>
      </c>
      <c r="B15" s="576"/>
      <c r="C15" s="576"/>
      <c r="D15" s="576"/>
      <c r="E15" s="576"/>
      <c r="F15" s="576"/>
      <c r="G15" s="576"/>
      <c r="H15" s="576"/>
      <c r="I15" s="576"/>
    </row>
    <row r="16" spans="1:9" ht="15" customHeight="1" x14ac:dyDescent="0.15">
      <c r="A16" s="576" t="s">
        <v>396</v>
      </c>
      <c r="B16" s="576"/>
      <c r="C16" s="576"/>
      <c r="D16" s="576"/>
      <c r="E16" s="576"/>
      <c r="F16" s="576"/>
      <c r="G16" s="576"/>
      <c r="H16" s="576"/>
      <c r="I16" s="576"/>
    </row>
    <row r="17" spans="1:11" x14ac:dyDescent="0.15">
      <c r="A17" s="578"/>
      <c r="B17" s="578"/>
      <c r="C17" s="578"/>
      <c r="D17" s="578"/>
      <c r="E17" s="578"/>
      <c r="F17" s="578"/>
      <c r="G17" s="578"/>
      <c r="H17" s="578"/>
      <c r="I17" s="578"/>
    </row>
    <row r="18" spans="1:11" ht="15" customHeight="1" x14ac:dyDescent="0.15">
      <c r="A18" s="578" t="s">
        <v>213</v>
      </c>
      <c r="B18" s="578"/>
      <c r="C18" s="578"/>
      <c r="D18" s="578"/>
      <c r="E18" s="578"/>
      <c r="F18" s="578"/>
      <c r="G18" s="578"/>
      <c r="H18" s="578"/>
      <c r="I18" s="578"/>
    </row>
    <row r="19" spans="1:11" ht="13.5" customHeight="1" x14ac:dyDescent="0.15">
      <c r="A19" s="224"/>
    </row>
    <row r="20" spans="1:11" ht="18" customHeight="1" x14ac:dyDescent="0.15">
      <c r="A20" s="576" t="s">
        <v>214</v>
      </c>
      <c r="B20" s="576"/>
      <c r="C20" s="576"/>
      <c r="D20" s="576"/>
      <c r="E20" s="576"/>
      <c r="F20" s="576"/>
      <c r="G20" s="576"/>
      <c r="H20" s="576"/>
      <c r="I20" s="576"/>
    </row>
    <row r="21" spans="1:11" ht="18" customHeight="1" x14ac:dyDescent="0.15">
      <c r="A21" s="123" t="s">
        <v>215</v>
      </c>
      <c r="B21" s="123"/>
      <c r="C21" s="123"/>
      <c r="D21" s="123"/>
      <c r="E21" s="123"/>
      <c r="F21" s="123"/>
      <c r="G21" s="123"/>
      <c r="H21" s="123"/>
      <c r="I21" s="123"/>
    </row>
    <row r="22" spans="1:11" ht="22.5" customHeight="1" x14ac:dyDescent="0.15">
      <c r="A22" s="579" t="s">
        <v>216</v>
      </c>
      <c r="B22" s="579"/>
      <c r="C22" s="580" t="s">
        <v>217</v>
      </c>
      <c r="D22" s="580"/>
      <c r="E22" s="580" t="s">
        <v>125</v>
      </c>
      <c r="F22" s="580"/>
      <c r="G22" s="580" t="s">
        <v>218</v>
      </c>
      <c r="H22" s="580"/>
      <c r="I22" s="580"/>
    </row>
    <row r="23" spans="1:11" ht="18" customHeight="1" x14ac:dyDescent="0.15">
      <c r="A23" s="582"/>
      <c r="B23" s="582"/>
      <c r="C23" s="583"/>
      <c r="D23" s="583"/>
      <c r="E23" s="584"/>
      <c r="F23" s="584"/>
      <c r="G23" s="585"/>
      <c r="H23" s="585"/>
      <c r="I23" s="585"/>
    </row>
    <row r="24" spans="1:11" ht="18" customHeight="1" x14ac:dyDescent="0.15">
      <c r="A24" s="582"/>
      <c r="B24" s="582"/>
      <c r="C24" s="583"/>
      <c r="D24" s="583"/>
      <c r="E24" s="584"/>
      <c r="F24" s="584"/>
      <c r="G24" s="585"/>
      <c r="H24" s="585"/>
      <c r="I24" s="585"/>
    </row>
    <row r="25" spans="1:11" ht="18" customHeight="1" x14ac:dyDescent="0.15">
      <c r="A25" s="582"/>
      <c r="B25" s="582"/>
      <c r="C25" s="583"/>
      <c r="D25" s="583"/>
      <c r="E25" s="584"/>
      <c r="F25" s="584"/>
      <c r="G25" s="585"/>
      <c r="H25" s="585"/>
      <c r="I25" s="585"/>
    </row>
    <row r="26" spans="1:11" ht="18" customHeight="1" x14ac:dyDescent="0.15">
      <c r="A26" s="579" t="str">
        <f>"計"&amp;IF(COUNTIF(A23:A25,"&lt;&gt;")=0,"　",COUNTIF(A23:A25,"&lt;&gt;"))&amp;"式"</f>
        <v>計　式</v>
      </c>
      <c r="B26" s="579"/>
      <c r="C26" s="586"/>
      <c r="D26" s="586"/>
      <c r="E26" s="587">
        <f>SUM(E23:F25)</f>
        <v>0</v>
      </c>
      <c r="F26" s="588"/>
      <c r="G26" s="585"/>
      <c r="H26" s="585"/>
      <c r="I26" s="585"/>
    </row>
    <row r="27" spans="1:11" ht="18" customHeight="1" x14ac:dyDescent="0.15">
      <c r="A27" s="224"/>
    </row>
    <row r="28" spans="1:11" ht="18" customHeight="1" x14ac:dyDescent="0.15">
      <c r="A28" s="576" t="s">
        <v>219</v>
      </c>
      <c r="B28" s="576"/>
      <c r="C28" s="576"/>
      <c r="D28" s="576"/>
      <c r="E28" s="576"/>
      <c r="F28" s="576"/>
      <c r="G28" s="576"/>
      <c r="H28" s="576"/>
      <c r="I28" s="576"/>
    </row>
    <row r="29" spans="1:11" ht="28.5" customHeight="1" x14ac:dyDescent="0.15">
      <c r="A29" s="579" t="s">
        <v>216</v>
      </c>
      <c r="B29" s="579"/>
      <c r="C29" s="580" t="s">
        <v>217</v>
      </c>
      <c r="D29" s="580"/>
      <c r="E29" s="227" t="s">
        <v>220</v>
      </c>
      <c r="F29" s="580" t="s">
        <v>125</v>
      </c>
      <c r="G29" s="580"/>
      <c r="H29" s="580" t="s">
        <v>221</v>
      </c>
      <c r="I29" s="580"/>
    </row>
    <row r="30" spans="1:11" ht="18" customHeight="1" x14ac:dyDescent="0.15">
      <c r="A30" s="582"/>
      <c r="B30" s="582"/>
      <c r="C30" s="583"/>
      <c r="D30" s="583"/>
      <c r="E30" s="228"/>
      <c r="F30" s="584"/>
      <c r="G30" s="584"/>
      <c r="H30" s="585"/>
      <c r="I30" s="585"/>
      <c r="K30" s="140" t="s">
        <v>114</v>
      </c>
    </row>
    <row r="31" spans="1:11" ht="18" customHeight="1" x14ac:dyDescent="0.15">
      <c r="A31" s="582"/>
      <c r="B31" s="582"/>
      <c r="C31" s="583"/>
      <c r="D31" s="583"/>
      <c r="E31" s="228"/>
      <c r="F31" s="584"/>
      <c r="G31" s="584"/>
      <c r="H31" s="585"/>
      <c r="I31" s="585"/>
      <c r="K31" s="140" t="s">
        <v>115</v>
      </c>
    </row>
    <row r="32" spans="1:11" ht="18" customHeight="1" x14ac:dyDescent="0.15">
      <c r="A32" s="582"/>
      <c r="B32" s="582"/>
      <c r="C32" s="583"/>
      <c r="D32" s="583"/>
      <c r="E32" s="228"/>
      <c r="F32" s="584"/>
      <c r="G32" s="584"/>
      <c r="H32" s="585"/>
      <c r="I32" s="585"/>
    </row>
    <row r="33" spans="1:9" ht="18" customHeight="1" x14ac:dyDescent="0.15">
      <c r="A33" s="582"/>
      <c r="B33" s="582"/>
      <c r="C33" s="583"/>
      <c r="D33" s="583"/>
      <c r="E33" s="228"/>
      <c r="F33" s="584"/>
      <c r="G33" s="584"/>
      <c r="H33" s="585"/>
      <c r="I33" s="585"/>
    </row>
    <row r="34" spans="1:9" ht="18" customHeight="1" x14ac:dyDescent="0.15">
      <c r="A34" s="582"/>
      <c r="B34" s="582"/>
      <c r="C34" s="583"/>
      <c r="D34" s="583"/>
      <c r="E34" s="228"/>
      <c r="F34" s="584"/>
      <c r="G34" s="584"/>
      <c r="H34" s="585"/>
      <c r="I34" s="585"/>
    </row>
    <row r="35" spans="1:9" ht="18" customHeight="1" x14ac:dyDescent="0.15">
      <c r="A35" s="579" t="s">
        <v>222</v>
      </c>
      <c r="B35" s="579"/>
      <c r="C35" s="589"/>
      <c r="D35" s="589"/>
      <c r="E35" s="125" t="str">
        <f>IF(COUNTIF(E30:E34,"リース")=0,"",COUNTIF(E30:E34,"リース"))&amp;"式"</f>
        <v>式</v>
      </c>
      <c r="F35" s="587">
        <f>SUMIF(E30:E34,"リース",F30:F34)</f>
        <v>0</v>
      </c>
      <c r="G35" s="587"/>
      <c r="H35" s="585"/>
      <c r="I35" s="585"/>
    </row>
    <row r="36" spans="1:9" ht="18" customHeight="1" x14ac:dyDescent="0.15">
      <c r="A36" s="579" t="s">
        <v>305</v>
      </c>
      <c r="B36" s="579"/>
      <c r="C36" s="589"/>
      <c r="D36" s="589"/>
      <c r="E36" s="125" t="str">
        <f>IF(COUNTIF(E30:E34,"レンタル")=0,"",COUNTIF(E30:E34,"レンタル"))&amp;"式"</f>
        <v>式</v>
      </c>
      <c r="F36" s="587">
        <f>SUMIF(E30:E34,"レンタル",F30:F34)</f>
        <v>0</v>
      </c>
      <c r="G36" s="587"/>
      <c r="H36" s="585"/>
      <c r="I36" s="585"/>
    </row>
    <row r="37" spans="1:9" ht="18" customHeight="1" x14ac:dyDescent="0.15">
      <c r="A37" s="579" t="s">
        <v>223</v>
      </c>
      <c r="B37" s="579"/>
      <c r="C37" s="589"/>
      <c r="D37" s="589"/>
      <c r="E37" s="125" t="str">
        <f>IF(COUNTIF(E30:E34,"&lt;&gt;")=0,"",COUNTIF(E30:E34,"&lt;&gt;"))&amp;"式"</f>
        <v>式</v>
      </c>
      <c r="F37" s="587">
        <f>SUM(F30:G34)</f>
        <v>0</v>
      </c>
      <c r="G37" s="587"/>
      <c r="H37" s="585"/>
      <c r="I37" s="585"/>
    </row>
    <row r="38" spans="1:9" ht="18" customHeight="1" x14ac:dyDescent="0.15">
      <c r="A38" s="124"/>
      <c r="B38" s="124"/>
      <c r="C38" s="229"/>
      <c r="D38" s="229"/>
      <c r="E38" s="229"/>
      <c r="F38" s="229"/>
      <c r="G38" s="229"/>
      <c r="H38" s="229"/>
      <c r="I38" s="229"/>
    </row>
    <row r="39" spans="1:9" ht="18" customHeight="1" x14ac:dyDescent="0.15">
      <c r="A39" s="602" t="s">
        <v>224</v>
      </c>
      <c r="B39" s="602"/>
      <c r="C39" s="602"/>
      <c r="D39" s="602"/>
      <c r="E39" s="602"/>
      <c r="F39" s="602"/>
      <c r="G39" s="602"/>
      <c r="H39" s="602"/>
      <c r="I39" s="602"/>
    </row>
    <row r="40" spans="1:9" ht="22.5" customHeight="1" x14ac:dyDescent="0.15">
      <c r="A40" s="579" t="s">
        <v>225</v>
      </c>
      <c r="B40" s="579"/>
      <c r="C40" s="580" t="s">
        <v>226</v>
      </c>
      <c r="D40" s="580"/>
      <c r="E40" s="580"/>
      <c r="F40" s="603" t="s">
        <v>125</v>
      </c>
      <c r="G40" s="604"/>
      <c r="H40" s="580" t="s">
        <v>221</v>
      </c>
      <c r="I40" s="580"/>
    </row>
    <row r="41" spans="1:9" ht="18" customHeight="1" x14ac:dyDescent="0.15">
      <c r="A41" s="590"/>
      <c r="B41" s="591"/>
      <c r="C41" s="592"/>
      <c r="D41" s="593"/>
      <c r="E41" s="594"/>
      <c r="F41" s="595"/>
      <c r="G41" s="595"/>
      <c r="H41" s="596"/>
      <c r="I41" s="597"/>
    </row>
    <row r="42" spans="1:9" ht="18" customHeight="1" x14ac:dyDescent="0.15">
      <c r="A42" s="598"/>
      <c r="B42" s="599"/>
      <c r="C42" s="583"/>
      <c r="D42" s="583"/>
      <c r="E42" s="583"/>
      <c r="F42" s="600"/>
      <c r="G42" s="601"/>
      <c r="H42" s="585"/>
      <c r="I42" s="585"/>
    </row>
    <row r="43" spans="1:9" ht="18" customHeight="1" x14ac:dyDescent="0.15">
      <c r="A43" s="605" t="s">
        <v>118</v>
      </c>
      <c r="B43" s="605"/>
      <c r="C43" s="589"/>
      <c r="D43" s="589"/>
      <c r="E43" s="589"/>
      <c r="F43" s="587">
        <f>SUM(F41:F42)</f>
        <v>0</v>
      </c>
      <c r="G43" s="587"/>
      <c r="H43" s="585"/>
      <c r="I43" s="585"/>
    </row>
    <row r="44" spans="1:9" ht="18" customHeight="1" x14ac:dyDescent="0.15">
      <c r="A44" s="124"/>
      <c r="B44" s="124"/>
      <c r="C44" s="229"/>
      <c r="D44" s="229"/>
      <c r="E44" s="229"/>
      <c r="F44" s="229"/>
      <c r="G44" s="229"/>
      <c r="H44" s="229"/>
      <c r="I44" s="229"/>
    </row>
    <row r="45" spans="1:9" ht="18" customHeight="1" x14ac:dyDescent="0.15">
      <c r="A45" s="126" t="s">
        <v>227</v>
      </c>
      <c r="B45" s="126"/>
      <c r="C45" s="161"/>
      <c r="D45" s="161"/>
      <c r="F45" s="606"/>
      <c r="G45" s="606"/>
    </row>
    <row r="46" spans="1:9" ht="22.5" customHeight="1" x14ac:dyDescent="0.15">
      <c r="A46" s="579" t="s">
        <v>123</v>
      </c>
      <c r="B46" s="579"/>
      <c r="C46" s="579"/>
      <c r="D46" s="580" t="s">
        <v>228</v>
      </c>
      <c r="E46" s="580"/>
      <c r="F46" s="580" t="s">
        <v>229</v>
      </c>
      <c r="G46" s="580"/>
      <c r="H46" s="580" t="s">
        <v>230</v>
      </c>
      <c r="I46" s="580"/>
    </row>
    <row r="47" spans="1:9" ht="18" customHeight="1" x14ac:dyDescent="0.15">
      <c r="A47" s="585"/>
      <c r="B47" s="585"/>
      <c r="C47" s="585"/>
      <c r="D47" s="584"/>
      <c r="E47" s="584"/>
      <c r="F47" s="584"/>
      <c r="G47" s="584"/>
      <c r="H47" s="584"/>
      <c r="I47" s="584"/>
    </row>
    <row r="48" spans="1:9" ht="18" customHeight="1" x14ac:dyDescent="0.15">
      <c r="A48" s="585"/>
      <c r="B48" s="585"/>
      <c r="C48" s="585"/>
      <c r="D48" s="584"/>
      <c r="E48" s="584"/>
      <c r="F48" s="584"/>
      <c r="G48" s="584"/>
      <c r="H48" s="584"/>
      <c r="I48" s="584"/>
    </row>
    <row r="49" spans="1:9" ht="18" customHeight="1" x14ac:dyDescent="0.15">
      <c r="A49" s="585"/>
      <c r="B49" s="585"/>
      <c r="C49" s="585"/>
      <c r="D49" s="584"/>
      <c r="E49" s="584"/>
      <c r="F49" s="584"/>
      <c r="G49" s="584"/>
      <c r="H49" s="584"/>
      <c r="I49" s="584"/>
    </row>
    <row r="50" spans="1:9" ht="18" customHeight="1" x14ac:dyDescent="0.15">
      <c r="A50" s="585"/>
      <c r="B50" s="585"/>
      <c r="C50" s="585"/>
      <c r="D50" s="584"/>
      <c r="E50" s="584"/>
      <c r="F50" s="584"/>
      <c r="G50" s="584"/>
      <c r="H50" s="584"/>
      <c r="I50" s="584"/>
    </row>
    <row r="51" spans="1:9" ht="18" customHeight="1" x14ac:dyDescent="0.15">
      <c r="A51" s="585"/>
      <c r="B51" s="585"/>
      <c r="C51" s="585"/>
      <c r="D51" s="584"/>
      <c r="E51" s="584"/>
      <c r="F51" s="584"/>
      <c r="G51" s="584"/>
      <c r="H51" s="584"/>
      <c r="I51" s="584"/>
    </row>
    <row r="52" spans="1:9" ht="18" customHeight="1" x14ac:dyDescent="0.15">
      <c r="A52" s="580" t="s">
        <v>118</v>
      </c>
      <c r="B52" s="580"/>
      <c r="C52" s="580"/>
      <c r="D52" s="587">
        <f>SUM(D47:E51)</f>
        <v>0</v>
      </c>
      <c r="E52" s="587"/>
      <c r="F52" s="587">
        <f t="shared" ref="F52" si="0">SUM(F47:G51)</f>
        <v>0</v>
      </c>
      <c r="G52" s="587"/>
      <c r="H52" s="587">
        <f t="shared" ref="H52" si="1">SUM(H47:I51)</f>
        <v>0</v>
      </c>
      <c r="I52" s="587"/>
    </row>
  </sheetData>
  <mergeCells count="117">
    <mergeCell ref="A51:C51"/>
    <mergeCell ref="D51:E51"/>
    <mergeCell ref="F51:G51"/>
    <mergeCell ref="H51:I51"/>
    <mergeCell ref="A52:C52"/>
    <mergeCell ref="D52:E52"/>
    <mergeCell ref="F52:G52"/>
    <mergeCell ref="H52:I52"/>
    <mergeCell ref="A49:C49"/>
    <mergeCell ref="D49:E49"/>
    <mergeCell ref="F49:G49"/>
    <mergeCell ref="H49:I49"/>
    <mergeCell ref="A50:C50"/>
    <mergeCell ref="D50:E50"/>
    <mergeCell ref="F50:G50"/>
    <mergeCell ref="H50:I50"/>
    <mergeCell ref="A47:C47"/>
    <mergeCell ref="D47:E47"/>
    <mergeCell ref="F47:G47"/>
    <mergeCell ref="H47:I47"/>
    <mergeCell ref="A48:C48"/>
    <mergeCell ref="D48:E48"/>
    <mergeCell ref="F48:G48"/>
    <mergeCell ref="H48:I48"/>
    <mergeCell ref="A43:B43"/>
    <mergeCell ref="C43:E43"/>
    <mergeCell ref="F43:G43"/>
    <mergeCell ref="H43:I43"/>
    <mergeCell ref="F45:G45"/>
    <mergeCell ref="A46:C46"/>
    <mergeCell ref="D46:E46"/>
    <mergeCell ref="F46:G46"/>
    <mergeCell ref="H46:I46"/>
    <mergeCell ref="A41:B41"/>
    <mergeCell ref="C41:E41"/>
    <mergeCell ref="F41:G41"/>
    <mergeCell ref="H41:I41"/>
    <mergeCell ref="A42:B42"/>
    <mergeCell ref="C42:E42"/>
    <mergeCell ref="F42:G42"/>
    <mergeCell ref="H42:I42"/>
    <mergeCell ref="A37:B37"/>
    <mergeCell ref="C37:D37"/>
    <mergeCell ref="F37:G37"/>
    <mergeCell ref="H37:I37"/>
    <mergeCell ref="A39:I39"/>
    <mergeCell ref="A40:B40"/>
    <mergeCell ref="C40:E40"/>
    <mergeCell ref="F40:G40"/>
    <mergeCell ref="H40:I40"/>
    <mergeCell ref="A35:B35"/>
    <mergeCell ref="C35:D35"/>
    <mergeCell ref="F35:G35"/>
    <mergeCell ref="H35:I35"/>
    <mergeCell ref="A36:B36"/>
    <mergeCell ref="C36:D36"/>
    <mergeCell ref="F36:G36"/>
    <mergeCell ref="H36:I36"/>
    <mergeCell ref="A33:B33"/>
    <mergeCell ref="C33:D33"/>
    <mergeCell ref="F33:G33"/>
    <mergeCell ref="H33:I33"/>
    <mergeCell ref="A34:B34"/>
    <mergeCell ref="C34:D34"/>
    <mergeCell ref="F34:G34"/>
    <mergeCell ref="H34:I34"/>
    <mergeCell ref="A31:B31"/>
    <mergeCell ref="C31:D31"/>
    <mergeCell ref="F31:G31"/>
    <mergeCell ref="H31:I31"/>
    <mergeCell ref="A32:B32"/>
    <mergeCell ref="C32:D32"/>
    <mergeCell ref="F32:G32"/>
    <mergeCell ref="H32:I32"/>
    <mergeCell ref="A28:I28"/>
    <mergeCell ref="A29:B29"/>
    <mergeCell ref="C29:D29"/>
    <mergeCell ref="F29:G29"/>
    <mergeCell ref="H29:I29"/>
    <mergeCell ref="A30:B30"/>
    <mergeCell ref="C30:D30"/>
    <mergeCell ref="F30:G30"/>
    <mergeCell ref="H30:I30"/>
    <mergeCell ref="A25:B25"/>
    <mergeCell ref="C25:D25"/>
    <mergeCell ref="E25:F25"/>
    <mergeCell ref="G25:I25"/>
    <mergeCell ref="A26:B26"/>
    <mergeCell ref="C26:D26"/>
    <mergeCell ref="E26:F26"/>
    <mergeCell ref="G26:I26"/>
    <mergeCell ref="A23:B23"/>
    <mergeCell ref="C23:D23"/>
    <mergeCell ref="E23:F23"/>
    <mergeCell ref="G23:I23"/>
    <mergeCell ref="A24:B24"/>
    <mergeCell ref="C24:D24"/>
    <mergeCell ref="E24:F24"/>
    <mergeCell ref="G24:I24"/>
    <mergeCell ref="A1:B1"/>
    <mergeCell ref="G2:I2"/>
    <mergeCell ref="G3:I3"/>
    <mergeCell ref="A5:I5"/>
    <mergeCell ref="A7:E7"/>
    <mergeCell ref="A8:E8"/>
    <mergeCell ref="A18:I18"/>
    <mergeCell ref="A20:I20"/>
    <mergeCell ref="A22:B22"/>
    <mergeCell ref="C22:D22"/>
    <mergeCell ref="E22:F22"/>
    <mergeCell ref="G22:I22"/>
    <mergeCell ref="G10:I10"/>
    <mergeCell ref="G11:I11"/>
    <mergeCell ref="G12:H12"/>
    <mergeCell ref="A15:I15"/>
    <mergeCell ref="A16:I16"/>
    <mergeCell ref="A17:I17"/>
  </mergeCells>
  <phoneticPr fontId="2"/>
  <conditionalFormatting sqref="F35:G35">
    <cfRule type="cellIs" dxfId="4" priority="5" operator="equal">
      <formula>0</formula>
    </cfRule>
  </conditionalFormatting>
  <conditionalFormatting sqref="F36:G37">
    <cfRule type="cellIs" dxfId="3" priority="4" operator="equal">
      <formula>0</formula>
    </cfRule>
  </conditionalFormatting>
  <conditionalFormatting sqref="E26:F26">
    <cfRule type="cellIs" dxfId="2" priority="3" operator="equal">
      <formula>0</formula>
    </cfRule>
  </conditionalFormatting>
  <conditionalFormatting sqref="F43:G43">
    <cfRule type="cellIs" dxfId="1" priority="2" operator="equal">
      <formula>0</formula>
    </cfRule>
  </conditionalFormatting>
  <conditionalFormatting sqref="D52:I52">
    <cfRule type="cellIs" dxfId="0" priority="1" operator="equal">
      <formula>0</formula>
    </cfRule>
  </conditionalFormatting>
  <dataValidations count="1">
    <dataValidation type="list" allowBlank="1" showInputMessage="1" showErrorMessage="1" sqref="E30:E34" xr:uid="{00000000-0002-0000-0900-000000000000}">
      <formula1>$K$30:$K$32</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N48"/>
  <sheetViews>
    <sheetView topLeftCell="A7" zoomScaleNormal="100" workbookViewId="0">
      <selection activeCell="C13" sqref="C13"/>
    </sheetView>
  </sheetViews>
  <sheetFormatPr defaultRowHeight="14.25" x14ac:dyDescent="0.15"/>
  <cols>
    <col min="1" max="1" width="6.25" style="131" customWidth="1"/>
    <col min="2" max="2" width="26.25" style="131" customWidth="1"/>
    <col min="3" max="3" width="20" style="131" customWidth="1"/>
    <col min="4" max="4" width="26.25" style="131" customWidth="1"/>
    <col min="5" max="6" width="6.25" style="131" customWidth="1"/>
    <col min="7" max="9" width="9" style="131"/>
    <col min="10" max="10" width="8.375" style="131" customWidth="1"/>
    <col min="11" max="11" width="11.125" style="131" hidden="1" customWidth="1"/>
    <col min="12" max="12" width="29.375" style="131" hidden="1" customWidth="1"/>
    <col min="13" max="16384" width="9" style="131"/>
  </cols>
  <sheetData>
    <row r="1" spans="1:14" ht="27.75" customHeight="1" x14ac:dyDescent="0.15">
      <c r="A1" s="608" t="s">
        <v>370</v>
      </c>
      <c r="B1" s="608"/>
      <c r="C1" s="77"/>
      <c r="D1" s="77"/>
      <c r="E1" s="77"/>
      <c r="F1" s="77"/>
      <c r="G1" s="77"/>
      <c r="H1" s="77"/>
      <c r="I1" s="77"/>
      <c r="J1" s="77"/>
    </row>
    <row r="2" spans="1:14" ht="27.75" customHeight="1" x14ac:dyDescent="0.15">
      <c r="D2" s="370" t="s">
        <v>313</v>
      </c>
      <c r="E2" s="370"/>
      <c r="F2" s="370"/>
      <c r="G2" s="77"/>
      <c r="H2" s="77"/>
      <c r="I2" s="77"/>
      <c r="J2" s="77"/>
      <c r="K2" s="258" t="s">
        <v>18</v>
      </c>
      <c r="L2" s="258" t="s">
        <v>142</v>
      </c>
    </row>
    <row r="3" spans="1:14" ht="27.75" customHeight="1" x14ac:dyDescent="0.15">
      <c r="D3" s="370" t="s">
        <v>312</v>
      </c>
      <c r="E3" s="370"/>
      <c r="F3" s="370"/>
      <c r="G3" s="77"/>
      <c r="H3" s="77"/>
      <c r="I3" s="77"/>
      <c r="J3" s="77"/>
      <c r="K3" s="258" t="s">
        <v>19</v>
      </c>
      <c r="L3" s="258" t="s">
        <v>143</v>
      </c>
    </row>
    <row r="4" spans="1:14" ht="27.75" customHeight="1" x14ac:dyDescent="0.15">
      <c r="G4" s="77"/>
      <c r="H4" s="77"/>
      <c r="I4" s="77"/>
      <c r="J4" s="77"/>
      <c r="K4" s="258" t="s">
        <v>20</v>
      </c>
      <c r="L4" s="258" t="s">
        <v>145</v>
      </c>
    </row>
    <row r="5" spans="1:14" ht="27.75" customHeight="1" x14ac:dyDescent="0.15">
      <c r="C5" s="131" t="s">
        <v>250</v>
      </c>
      <c r="G5" s="77"/>
      <c r="H5" s="77"/>
      <c r="I5" s="77"/>
      <c r="J5" s="77"/>
      <c r="K5" s="258" t="s">
        <v>21</v>
      </c>
      <c r="L5" s="258" t="s">
        <v>148</v>
      </c>
    </row>
    <row r="6" spans="1:14" ht="27.75" customHeight="1" x14ac:dyDescent="0.15">
      <c r="G6" s="77"/>
      <c r="H6" s="77"/>
      <c r="I6" s="77"/>
      <c r="J6" s="77"/>
      <c r="K6" s="258" t="s">
        <v>22</v>
      </c>
      <c r="L6" s="258" t="s">
        <v>149</v>
      </c>
    </row>
    <row r="7" spans="1:14" ht="27.75" customHeight="1" x14ac:dyDescent="0.15">
      <c r="G7" s="77"/>
      <c r="H7" s="77"/>
      <c r="I7" s="77"/>
      <c r="J7" s="77"/>
      <c r="K7" s="258" t="s">
        <v>23</v>
      </c>
      <c r="L7" s="258" t="s">
        <v>150</v>
      </c>
    </row>
    <row r="8" spans="1:14" ht="27.75" customHeight="1" x14ac:dyDescent="0.15">
      <c r="C8" s="526" t="s">
        <v>251</v>
      </c>
      <c r="D8" s="526"/>
      <c r="E8" s="526"/>
      <c r="F8" s="526"/>
      <c r="G8" s="77"/>
      <c r="H8" s="77"/>
      <c r="I8" s="77"/>
      <c r="J8" s="77"/>
      <c r="K8" s="258" t="s">
        <v>24</v>
      </c>
      <c r="L8" s="258" t="s">
        <v>153</v>
      </c>
    </row>
    <row r="9" spans="1:14" ht="27.75" customHeight="1" x14ac:dyDescent="0.15">
      <c r="C9" s="127"/>
      <c r="D9" s="131" t="s">
        <v>252</v>
      </c>
      <c r="F9" s="158" t="s">
        <v>253</v>
      </c>
      <c r="G9" s="77"/>
      <c r="H9" s="77"/>
      <c r="I9" s="77"/>
      <c r="J9" s="77"/>
      <c r="K9" s="258" t="s">
        <v>25</v>
      </c>
      <c r="L9" s="258" t="s">
        <v>152</v>
      </c>
    </row>
    <row r="10" spans="1:14" ht="27.75" customHeight="1" x14ac:dyDescent="0.15">
      <c r="A10" s="77"/>
      <c r="B10" s="77"/>
      <c r="C10" s="80"/>
      <c r="D10" s="77"/>
      <c r="E10" s="77"/>
      <c r="F10" s="80"/>
      <c r="G10" s="77"/>
      <c r="H10" s="77"/>
      <c r="I10" s="77"/>
      <c r="J10" s="77"/>
      <c r="K10" s="258" t="s">
        <v>26</v>
      </c>
      <c r="L10" s="258" t="s">
        <v>157</v>
      </c>
    </row>
    <row r="11" spans="1:14" ht="27.75" customHeight="1" x14ac:dyDescent="0.15">
      <c r="A11" s="77"/>
      <c r="B11" s="77"/>
      <c r="C11" s="77"/>
      <c r="D11" s="77"/>
      <c r="E11" s="77"/>
      <c r="F11" s="77"/>
      <c r="G11" s="77"/>
      <c r="H11" s="77"/>
      <c r="I11" s="77"/>
      <c r="J11" s="77"/>
      <c r="K11" s="258" t="s">
        <v>27</v>
      </c>
      <c r="L11" s="258" t="s">
        <v>158</v>
      </c>
    </row>
    <row r="12" spans="1:14" ht="27.75" customHeight="1" x14ac:dyDescent="0.15">
      <c r="A12" s="525" t="s">
        <v>254</v>
      </c>
      <c r="B12" s="525"/>
      <c r="C12" s="525"/>
      <c r="D12" s="525"/>
      <c r="E12" s="525"/>
      <c r="F12" s="525"/>
      <c r="G12" s="77"/>
      <c r="H12" s="77"/>
      <c r="I12" s="77"/>
      <c r="J12" s="77"/>
      <c r="K12" s="258" t="s">
        <v>28</v>
      </c>
      <c r="L12" s="258" t="s">
        <v>159</v>
      </c>
    </row>
    <row r="13" spans="1:14" ht="27.75" customHeight="1" x14ac:dyDescent="0.15">
      <c r="B13" s="128"/>
      <c r="C13" s="128"/>
      <c r="D13" s="128"/>
      <c r="E13" s="128"/>
      <c r="G13" s="77"/>
      <c r="H13" s="77"/>
      <c r="I13" s="77"/>
      <c r="J13" s="77"/>
      <c r="K13" s="259" t="s">
        <v>29</v>
      </c>
      <c r="L13" s="259" t="s">
        <v>160</v>
      </c>
    </row>
    <row r="14" spans="1:14" ht="51" customHeight="1" x14ac:dyDescent="0.15">
      <c r="B14" s="607" t="s">
        <v>371</v>
      </c>
      <c r="C14" s="607"/>
      <c r="D14" s="607"/>
      <c r="E14" s="607"/>
      <c r="F14" s="128"/>
      <c r="G14" s="77"/>
      <c r="H14" s="77"/>
      <c r="I14" s="77"/>
      <c r="J14" s="77"/>
      <c r="K14" s="258" t="s">
        <v>30</v>
      </c>
      <c r="L14" s="258" t="s">
        <v>161</v>
      </c>
      <c r="M14" s="52"/>
      <c r="N14" s="52"/>
    </row>
    <row r="15" spans="1:14" ht="35.25" customHeight="1" x14ac:dyDescent="0.15">
      <c r="B15" s="607"/>
      <c r="C15" s="607"/>
      <c r="D15" s="607"/>
      <c r="E15" s="607"/>
      <c r="F15" s="128"/>
      <c r="G15" s="77"/>
      <c r="H15" s="77"/>
      <c r="I15" s="77"/>
      <c r="J15" s="77"/>
      <c r="K15" s="258" t="s">
        <v>31</v>
      </c>
      <c r="L15" s="258" t="s">
        <v>162</v>
      </c>
    </row>
    <row r="16" spans="1:14" ht="35.25" customHeight="1" x14ac:dyDescent="0.15">
      <c r="B16" s="607"/>
      <c r="C16" s="607"/>
      <c r="D16" s="607"/>
      <c r="E16" s="607"/>
      <c r="F16" s="128"/>
      <c r="G16" s="77"/>
      <c r="H16" s="77"/>
      <c r="I16" s="77"/>
      <c r="J16" s="77"/>
      <c r="K16" s="258" t="s">
        <v>32</v>
      </c>
      <c r="L16" s="258" t="s">
        <v>163</v>
      </c>
    </row>
    <row r="17" spans="1:12" ht="27.75" customHeight="1" x14ac:dyDescent="0.15">
      <c r="G17" s="77"/>
      <c r="H17" s="77"/>
      <c r="I17" s="77"/>
      <c r="J17" s="77"/>
      <c r="K17" s="258" t="s">
        <v>33</v>
      </c>
      <c r="L17" s="258" t="s">
        <v>164</v>
      </c>
    </row>
    <row r="18" spans="1:12" ht="27.75" customHeight="1" x14ac:dyDescent="0.15">
      <c r="C18" s="129" t="s">
        <v>165</v>
      </c>
      <c r="G18" s="77"/>
      <c r="H18" s="77"/>
      <c r="I18" s="77"/>
      <c r="J18" s="77"/>
      <c r="K18" s="258" t="s">
        <v>34</v>
      </c>
      <c r="L18" s="258" t="s">
        <v>166</v>
      </c>
    </row>
    <row r="19" spans="1:12" ht="27.75" customHeight="1" x14ac:dyDescent="0.15">
      <c r="C19" s="129"/>
      <c r="D19" s="129"/>
      <c r="G19" s="77"/>
      <c r="H19" s="77"/>
      <c r="I19" s="77"/>
      <c r="J19" s="77"/>
      <c r="K19" s="258" t="s">
        <v>35</v>
      </c>
      <c r="L19" s="258" t="s">
        <v>167</v>
      </c>
    </row>
    <row r="20" spans="1:12" ht="27.75" customHeight="1" x14ac:dyDescent="0.15">
      <c r="G20" s="77"/>
      <c r="H20" s="77"/>
      <c r="I20" s="77"/>
      <c r="J20" s="77"/>
      <c r="K20" s="258" t="s">
        <v>36</v>
      </c>
      <c r="L20" s="258" t="s">
        <v>169</v>
      </c>
    </row>
    <row r="21" spans="1:12" ht="27.75" customHeight="1" x14ac:dyDescent="0.15">
      <c r="B21" s="130" t="s">
        <v>372</v>
      </c>
      <c r="G21" s="77"/>
      <c r="H21" s="77"/>
      <c r="I21" s="77"/>
      <c r="J21" s="77"/>
      <c r="K21" s="260" t="s">
        <v>37</v>
      </c>
      <c r="L21" s="258" t="s">
        <v>170</v>
      </c>
    </row>
    <row r="22" spans="1:12" ht="27.75" customHeight="1" x14ac:dyDescent="0.15">
      <c r="B22" s="131" t="s">
        <v>255</v>
      </c>
      <c r="G22" s="77"/>
      <c r="H22" s="77"/>
      <c r="I22" s="77"/>
      <c r="J22" s="77"/>
      <c r="K22" s="258" t="s">
        <v>38</v>
      </c>
      <c r="L22" s="258" t="s">
        <v>172</v>
      </c>
    </row>
    <row r="23" spans="1:12" ht="27.75" customHeight="1" x14ac:dyDescent="0.15">
      <c r="B23" s="131" t="s">
        <v>373</v>
      </c>
      <c r="C23" s="136"/>
      <c r="D23" s="132"/>
      <c r="E23" s="132"/>
      <c r="F23" s="132"/>
      <c r="G23" s="77"/>
      <c r="H23" s="77"/>
      <c r="I23" s="77"/>
      <c r="J23" s="77"/>
      <c r="K23" s="258" t="s">
        <v>39</v>
      </c>
      <c r="L23" s="258" t="s">
        <v>174</v>
      </c>
    </row>
    <row r="24" spans="1:12" ht="27.75" customHeight="1" x14ac:dyDescent="0.15">
      <c r="B24" s="131" t="s">
        <v>256</v>
      </c>
      <c r="C24" s="136"/>
      <c r="D24" s="132"/>
      <c r="E24" s="132"/>
      <c r="F24" s="132"/>
      <c r="G24" s="85"/>
      <c r="H24" s="367"/>
      <c r="I24" s="368"/>
      <c r="J24" s="368"/>
      <c r="K24" s="261" t="s">
        <v>63</v>
      </c>
      <c r="L24" s="258" t="s">
        <v>176</v>
      </c>
    </row>
    <row r="25" spans="1:12" ht="27.75" customHeight="1" x14ac:dyDescent="0.15">
      <c r="B25" s="158" t="s">
        <v>374</v>
      </c>
      <c r="C25" s="136"/>
      <c r="D25" s="133"/>
      <c r="E25" s="133"/>
      <c r="F25" s="133"/>
      <c r="G25" s="86"/>
      <c r="H25" s="119"/>
      <c r="I25" s="86"/>
      <c r="J25" s="86"/>
      <c r="K25" s="258" t="s">
        <v>40</v>
      </c>
      <c r="L25" s="258" t="s">
        <v>178</v>
      </c>
    </row>
    <row r="26" spans="1:12" ht="27.75" customHeight="1" x14ac:dyDescent="0.15">
      <c r="B26" s="607" t="s">
        <v>257</v>
      </c>
      <c r="C26" s="607"/>
      <c r="D26" s="607"/>
      <c r="E26" s="607"/>
      <c r="F26" s="133"/>
      <c r="G26" s="86"/>
      <c r="H26" s="119"/>
      <c r="I26" s="86"/>
      <c r="J26" s="86"/>
      <c r="K26" s="258" t="s">
        <v>41</v>
      </c>
      <c r="L26" s="258" t="s">
        <v>179</v>
      </c>
    </row>
    <row r="27" spans="1:12" ht="27.75" customHeight="1" x14ac:dyDescent="0.15">
      <c r="A27" s="164"/>
      <c r="B27" s="76"/>
      <c r="C27" s="76"/>
      <c r="D27" s="76"/>
      <c r="E27" s="76"/>
      <c r="F27" s="71"/>
      <c r="G27" s="86"/>
      <c r="H27" s="86"/>
      <c r="I27" s="77"/>
      <c r="J27" s="77"/>
      <c r="K27" s="258" t="s">
        <v>42</v>
      </c>
      <c r="L27" s="258" t="s">
        <v>181</v>
      </c>
    </row>
    <row r="28" spans="1:12" ht="27.75" customHeight="1" x14ac:dyDescent="0.15">
      <c r="A28" s="164"/>
      <c r="B28" s="76"/>
      <c r="C28" s="76"/>
      <c r="D28" s="76"/>
      <c r="E28" s="76"/>
      <c r="F28" s="164"/>
      <c r="G28" s="77"/>
      <c r="H28" s="77"/>
      <c r="I28" s="77"/>
      <c r="J28" s="77"/>
      <c r="K28" s="258" t="s">
        <v>43</v>
      </c>
      <c r="L28" s="258" t="s">
        <v>182</v>
      </c>
    </row>
    <row r="29" spans="1:12" x14ac:dyDescent="0.15">
      <c r="A29" s="77"/>
      <c r="B29" s="77"/>
      <c r="C29" s="77"/>
      <c r="D29" s="77"/>
      <c r="E29" s="77"/>
      <c r="F29" s="77"/>
      <c r="G29" s="77"/>
      <c r="H29" s="77"/>
      <c r="I29" s="77"/>
      <c r="J29" s="77"/>
      <c r="K29" s="258" t="s">
        <v>44</v>
      </c>
      <c r="L29" s="258" t="s">
        <v>183</v>
      </c>
    </row>
    <row r="30" spans="1:12" x14ac:dyDescent="0.15">
      <c r="A30" s="77"/>
      <c r="B30" s="77"/>
      <c r="C30" s="77"/>
      <c r="D30" s="77"/>
      <c r="E30" s="77"/>
      <c r="F30" s="77"/>
      <c r="G30" s="77"/>
      <c r="H30" s="77"/>
      <c r="I30" s="77"/>
      <c r="J30" s="77"/>
      <c r="K30" s="258" t="s">
        <v>45</v>
      </c>
      <c r="L30" s="258" t="s">
        <v>184</v>
      </c>
    </row>
    <row r="31" spans="1:12" x14ac:dyDescent="0.15">
      <c r="A31" s="77"/>
      <c r="B31" s="77"/>
      <c r="C31" s="77"/>
      <c r="D31" s="77"/>
      <c r="E31" s="77"/>
      <c r="F31" s="77"/>
      <c r="G31" s="77"/>
      <c r="H31" s="77"/>
      <c r="I31" s="77"/>
      <c r="J31" s="77"/>
      <c r="K31" s="258" t="s">
        <v>46</v>
      </c>
      <c r="L31" s="258" t="s">
        <v>185</v>
      </c>
    </row>
    <row r="32" spans="1:12" x14ac:dyDescent="0.15">
      <c r="A32" s="77"/>
      <c r="B32" s="77"/>
      <c r="C32" s="77"/>
      <c r="D32" s="77"/>
      <c r="E32" s="77"/>
      <c r="F32" s="77"/>
      <c r="G32" s="77"/>
      <c r="H32" s="77"/>
      <c r="I32" s="77"/>
      <c r="J32" s="77"/>
      <c r="K32" s="258" t="s">
        <v>47</v>
      </c>
      <c r="L32" s="258" t="s">
        <v>186</v>
      </c>
    </row>
    <row r="33" spans="1:12" x14ac:dyDescent="0.15">
      <c r="A33" s="77"/>
      <c r="B33" s="77"/>
      <c r="C33" s="77"/>
      <c r="D33" s="77"/>
      <c r="E33" s="77"/>
      <c r="F33" s="77"/>
      <c r="G33" s="77"/>
      <c r="H33" s="77"/>
      <c r="I33" s="77"/>
      <c r="J33" s="77"/>
      <c r="K33" s="258" t="s">
        <v>48</v>
      </c>
      <c r="L33" s="258" t="s">
        <v>187</v>
      </c>
    </row>
    <row r="34" spans="1:12" x14ac:dyDescent="0.15">
      <c r="A34" s="77"/>
      <c r="B34" s="77"/>
      <c r="C34" s="77"/>
      <c r="D34" s="77"/>
      <c r="E34" s="77"/>
      <c r="F34" s="77"/>
      <c r="G34" s="77"/>
      <c r="H34" s="77"/>
      <c r="I34" s="77"/>
      <c r="J34" s="77"/>
      <c r="K34" s="258" t="s">
        <v>49</v>
      </c>
      <c r="L34" s="258" t="s">
        <v>188</v>
      </c>
    </row>
    <row r="35" spans="1:12" x14ac:dyDescent="0.15">
      <c r="K35" s="258" t="s">
        <v>50</v>
      </c>
      <c r="L35" s="258" t="s">
        <v>189</v>
      </c>
    </row>
    <row r="36" spans="1:12" x14ac:dyDescent="0.15">
      <c r="K36" s="258" t="s">
        <v>51</v>
      </c>
      <c r="L36" s="258" t="s">
        <v>190</v>
      </c>
    </row>
    <row r="37" spans="1:12" x14ac:dyDescent="0.15">
      <c r="K37" s="258" t="s">
        <v>52</v>
      </c>
      <c r="L37" s="258" t="s">
        <v>191</v>
      </c>
    </row>
    <row r="38" spans="1:12" x14ac:dyDescent="0.15">
      <c r="K38" s="258" t="s">
        <v>53</v>
      </c>
      <c r="L38" s="258" t="s">
        <v>306</v>
      </c>
    </row>
    <row r="39" spans="1:12" x14ac:dyDescent="0.15">
      <c r="K39" s="258" t="s">
        <v>54</v>
      </c>
      <c r="L39" s="258" t="s">
        <v>193</v>
      </c>
    </row>
    <row r="40" spans="1:12" x14ac:dyDescent="0.15">
      <c r="K40" s="258" t="s">
        <v>55</v>
      </c>
      <c r="L40" s="260" t="s">
        <v>194</v>
      </c>
    </row>
    <row r="41" spans="1:12" x14ac:dyDescent="0.15">
      <c r="K41" s="258" t="s">
        <v>56</v>
      </c>
      <c r="L41" s="260" t="s">
        <v>195</v>
      </c>
    </row>
    <row r="42" spans="1:12" x14ac:dyDescent="0.15">
      <c r="K42" s="258" t="s">
        <v>57</v>
      </c>
      <c r="L42" s="259" t="s">
        <v>196</v>
      </c>
    </row>
    <row r="43" spans="1:12" x14ac:dyDescent="0.15">
      <c r="K43" s="262" t="s">
        <v>58</v>
      </c>
      <c r="L43" s="263" t="s">
        <v>197</v>
      </c>
    </row>
    <row r="44" spans="1:12" x14ac:dyDescent="0.15">
      <c r="K44" s="258" t="s">
        <v>59</v>
      </c>
      <c r="L44" s="259" t="s">
        <v>198</v>
      </c>
    </row>
    <row r="45" spans="1:12" x14ac:dyDescent="0.15">
      <c r="K45" s="264" t="s">
        <v>60</v>
      </c>
      <c r="L45" s="264" t="s">
        <v>199</v>
      </c>
    </row>
    <row r="46" spans="1:12" x14ac:dyDescent="0.15">
      <c r="K46" s="258" t="s">
        <v>61</v>
      </c>
      <c r="L46" s="261" t="s">
        <v>200</v>
      </c>
    </row>
    <row r="47" spans="1:12" x14ac:dyDescent="0.15">
      <c r="K47" s="264" t="s">
        <v>62</v>
      </c>
      <c r="L47" s="264" t="s">
        <v>201</v>
      </c>
    </row>
    <row r="48" spans="1:12" x14ac:dyDescent="0.15">
      <c r="K48" s="265" t="s">
        <v>137</v>
      </c>
      <c r="L48" s="258" t="s">
        <v>202</v>
      </c>
    </row>
  </sheetData>
  <sheetProtection selectLockedCells="1"/>
  <mergeCells count="8">
    <mergeCell ref="B26:E26"/>
    <mergeCell ref="H24:J24"/>
    <mergeCell ref="A1:B1"/>
    <mergeCell ref="D2:F2"/>
    <mergeCell ref="D3:F3"/>
    <mergeCell ref="C8:F8"/>
    <mergeCell ref="A12:F12"/>
    <mergeCell ref="B14:E16"/>
  </mergeCells>
  <phoneticPr fontId="2"/>
  <dataValidations count="2">
    <dataValidation type="list" allowBlank="1" showInputMessage="1" showErrorMessage="1" sqref="D8:F8" xr:uid="{00000000-0002-0000-0A00-000000000000}">
      <formula1>$L$2:$L$48</formula1>
    </dataValidation>
    <dataValidation type="list" allowBlank="1" showInputMessage="1" showErrorMessage="1" sqref="D9:F9" xr:uid="{00000000-0002-0000-0A00-000001000000}">
      <formula1>$K$2:$K$48</formula1>
    </dataValidation>
  </dataValidations>
  <pageMargins left="0.7" right="0.7" top="0.75" bottom="0.75" header="0.3" footer="0.3"/>
  <pageSetup paperSize="9"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N48"/>
  <sheetViews>
    <sheetView topLeftCell="A13" zoomScaleNormal="100" workbookViewId="0">
      <selection activeCell="H41" sqref="H41"/>
    </sheetView>
  </sheetViews>
  <sheetFormatPr defaultRowHeight="14.25" x14ac:dyDescent="0.15"/>
  <cols>
    <col min="1" max="1" width="6.25" style="131" customWidth="1"/>
    <col min="2" max="2" width="26.25" style="131" customWidth="1"/>
    <col min="3" max="3" width="20" style="131" customWidth="1"/>
    <col min="4" max="4" width="26.25" style="131" customWidth="1"/>
    <col min="5" max="6" width="6.25" style="131" customWidth="1"/>
    <col min="7" max="9" width="9" style="131"/>
    <col min="10" max="10" width="8.375" style="131" customWidth="1"/>
    <col min="11" max="11" width="11.125" style="131" hidden="1" customWidth="1"/>
    <col min="12" max="12" width="29.375" style="131" hidden="1" customWidth="1"/>
    <col min="13" max="16384" width="9" style="131"/>
  </cols>
  <sheetData>
    <row r="1" spans="1:14" ht="27.75" customHeight="1" x14ac:dyDescent="0.15">
      <c r="A1" s="609" t="s">
        <v>375</v>
      </c>
      <c r="B1" s="609"/>
      <c r="C1" s="77"/>
      <c r="D1" s="77"/>
      <c r="E1" s="77"/>
      <c r="F1" s="77"/>
      <c r="G1" s="77"/>
      <c r="H1" s="77"/>
      <c r="I1" s="77"/>
      <c r="J1" s="77"/>
    </row>
    <row r="2" spans="1:14" ht="27.75" customHeight="1" x14ac:dyDescent="0.15">
      <c r="A2" s="77"/>
      <c r="B2" s="77"/>
      <c r="C2" s="77"/>
      <c r="D2" s="370" t="s">
        <v>313</v>
      </c>
      <c r="E2" s="370"/>
      <c r="F2" s="370"/>
      <c r="G2" s="77"/>
      <c r="H2" s="77"/>
      <c r="I2" s="77"/>
      <c r="J2" s="77"/>
      <c r="K2" s="258" t="s">
        <v>18</v>
      </c>
      <c r="L2" s="258" t="s">
        <v>142</v>
      </c>
    </row>
    <row r="3" spans="1:14" ht="27.75" customHeight="1" x14ac:dyDescent="0.15">
      <c r="A3" s="77"/>
      <c r="B3" s="77"/>
      <c r="C3" s="77"/>
      <c r="D3" s="370" t="s">
        <v>312</v>
      </c>
      <c r="E3" s="370"/>
      <c r="F3" s="370"/>
      <c r="G3" s="77"/>
      <c r="H3" s="77"/>
      <c r="I3" s="77"/>
      <c r="J3" s="77"/>
      <c r="K3" s="258" t="s">
        <v>19</v>
      </c>
      <c r="L3" s="258" t="s">
        <v>143</v>
      </c>
    </row>
    <row r="4" spans="1:14" ht="27.75" customHeight="1" x14ac:dyDescent="0.15">
      <c r="A4" s="77"/>
      <c r="B4" s="77" t="s">
        <v>144</v>
      </c>
      <c r="C4" s="77"/>
      <c r="D4" s="77"/>
      <c r="E4" s="77"/>
      <c r="F4" s="77"/>
      <c r="G4" s="77"/>
      <c r="H4" s="77"/>
      <c r="I4" s="77"/>
      <c r="J4" s="77"/>
      <c r="K4" s="258" t="s">
        <v>20</v>
      </c>
      <c r="L4" s="258" t="s">
        <v>145</v>
      </c>
    </row>
    <row r="5" spans="1:14" ht="27.75" customHeight="1" x14ac:dyDescent="0.15">
      <c r="A5" s="77"/>
      <c r="B5" s="77" t="s">
        <v>146</v>
      </c>
      <c r="C5" s="77" t="s">
        <v>147</v>
      </c>
      <c r="D5" s="77"/>
      <c r="E5" s="77"/>
      <c r="F5" s="77"/>
      <c r="G5" s="77"/>
      <c r="H5" s="77"/>
      <c r="I5" s="77"/>
      <c r="J5" s="77"/>
      <c r="K5" s="258" t="s">
        <v>21</v>
      </c>
      <c r="L5" s="258" t="s">
        <v>148</v>
      </c>
    </row>
    <row r="6" spans="1:14" ht="27.75" customHeight="1" x14ac:dyDescent="0.15">
      <c r="A6" s="77"/>
      <c r="B6" s="77"/>
      <c r="C6" s="77"/>
      <c r="D6" s="77"/>
      <c r="E6" s="77"/>
      <c r="F6" s="77"/>
      <c r="G6" s="77"/>
      <c r="H6" s="77"/>
      <c r="I6" s="77"/>
      <c r="J6" s="77"/>
      <c r="K6" s="258" t="s">
        <v>22</v>
      </c>
      <c r="L6" s="258" t="s">
        <v>149</v>
      </c>
    </row>
    <row r="7" spans="1:14" ht="27.75" customHeight="1" x14ac:dyDescent="0.15">
      <c r="A7" s="77"/>
      <c r="B7" s="77"/>
      <c r="C7" s="77"/>
      <c r="D7" s="77"/>
      <c r="E7" s="77"/>
      <c r="F7" s="77"/>
      <c r="G7" s="77"/>
      <c r="H7" s="77"/>
      <c r="I7" s="77"/>
      <c r="J7" s="77"/>
      <c r="K7" s="258" t="s">
        <v>23</v>
      </c>
      <c r="L7" s="258" t="s">
        <v>150</v>
      </c>
    </row>
    <row r="8" spans="1:14" ht="27.75" customHeight="1" x14ac:dyDescent="0.15">
      <c r="A8" s="77"/>
      <c r="B8" s="77"/>
      <c r="C8" s="163" t="s">
        <v>151</v>
      </c>
      <c r="D8" s="532"/>
      <c r="E8" s="532"/>
      <c r="F8" s="532"/>
      <c r="G8" s="77"/>
      <c r="H8" s="77"/>
      <c r="I8" s="77"/>
      <c r="J8" s="77"/>
      <c r="K8" s="258" t="s">
        <v>24</v>
      </c>
      <c r="L8" s="258" t="s">
        <v>153</v>
      </c>
    </row>
    <row r="9" spans="1:14" ht="27.75" customHeight="1" x14ac:dyDescent="0.15">
      <c r="A9" s="77"/>
      <c r="B9" s="77"/>
      <c r="C9" s="80" t="s">
        <v>154</v>
      </c>
      <c r="D9" s="532"/>
      <c r="E9" s="532"/>
      <c r="F9" s="532"/>
      <c r="G9" s="77"/>
      <c r="H9" s="77"/>
      <c r="I9" s="77"/>
      <c r="J9" s="77"/>
      <c r="K9" s="258" t="s">
        <v>25</v>
      </c>
      <c r="L9" s="258" t="s">
        <v>152</v>
      </c>
    </row>
    <row r="10" spans="1:14" ht="27.75" customHeight="1" x14ac:dyDescent="0.15">
      <c r="A10" s="77"/>
      <c r="B10" s="77"/>
      <c r="C10" s="80" t="s">
        <v>155</v>
      </c>
      <c r="D10" s="372"/>
      <c r="E10" s="372"/>
      <c r="F10" s="80" t="s">
        <v>156</v>
      </c>
      <c r="G10" s="77"/>
      <c r="H10" s="77"/>
      <c r="I10" s="77"/>
      <c r="J10" s="77"/>
      <c r="K10" s="258" t="s">
        <v>26</v>
      </c>
      <c r="L10" s="258" t="s">
        <v>157</v>
      </c>
    </row>
    <row r="11" spans="1:14" ht="27.75" customHeight="1" x14ac:dyDescent="0.15">
      <c r="A11" s="77"/>
      <c r="B11" s="77"/>
      <c r="C11" s="77"/>
      <c r="D11" s="77"/>
      <c r="E11" s="77"/>
      <c r="F11" s="77"/>
      <c r="G11" s="77"/>
      <c r="H11" s="77"/>
      <c r="I11" s="77"/>
      <c r="J11" s="77"/>
      <c r="K11" s="258" t="s">
        <v>27</v>
      </c>
      <c r="L11" s="258" t="s">
        <v>158</v>
      </c>
    </row>
    <row r="12" spans="1:14" ht="27.75" customHeight="1" x14ac:dyDescent="0.15">
      <c r="A12" s="77"/>
      <c r="B12" s="77"/>
      <c r="C12" s="77"/>
      <c r="D12" s="77"/>
      <c r="E12" s="77"/>
      <c r="F12" s="77"/>
      <c r="G12" s="77"/>
      <c r="H12" s="77"/>
      <c r="I12" s="77"/>
      <c r="J12" s="77"/>
      <c r="K12" s="258" t="s">
        <v>28</v>
      </c>
      <c r="L12" s="258" t="s">
        <v>159</v>
      </c>
    </row>
    <row r="13" spans="1:14" ht="27.75" customHeight="1" x14ac:dyDescent="0.15">
      <c r="A13" s="77"/>
      <c r="B13" s="77"/>
      <c r="C13" s="77"/>
      <c r="D13" s="77"/>
      <c r="E13" s="77"/>
      <c r="F13" s="77"/>
      <c r="G13" s="77"/>
      <c r="H13" s="77"/>
      <c r="I13" s="77"/>
      <c r="J13" s="77"/>
      <c r="K13" s="259" t="s">
        <v>29</v>
      </c>
      <c r="L13" s="259" t="s">
        <v>160</v>
      </c>
    </row>
    <row r="14" spans="1:14" ht="51" customHeight="1" x14ac:dyDescent="0.15">
      <c r="B14" s="525" t="s">
        <v>258</v>
      </c>
      <c r="C14" s="525"/>
      <c r="D14" s="525"/>
      <c r="E14" s="525"/>
      <c r="G14" s="77"/>
      <c r="H14" s="77"/>
      <c r="I14" s="77"/>
      <c r="J14" s="77"/>
      <c r="K14" s="258" t="s">
        <v>30</v>
      </c>
      <c r="L14" s="258" t="s">
        <v>161</v>
      </c>
      <c r="M14" s="52"/>
      <c r="N14" s="52"/>
    </row>
    <row r="15" spans="1:14" ht="35.25" customHeight="1" x14ac:dyDescent="0.15">
      <c r="B15" s="607" t="s">
        <v>376</v>
      </c>
      <c r="C15" s="607"/>
      <c r="D15" s="607"/>
      <c r="E15" s="607"/>
      <c r="G15" s="77"/>
      <c r="H15" s="77"/>
      <c r="I15" s="77"/>
      <c r="J15" s="77"/>
      <c r="K15" s="258" t="s">
        <v>31</v>
      </c>
      <c r="L15" s="258" t="s">
        <v>162</v>
      </c>
    </row>
    <row r="16" spans="1:14" ht="35.25" customHeight="1" x14ac:dyDescent="0.15">
      <c r="B16" s="607"/>
      <c r="C16" s="607"/>
      <c r="D16" s="607"/>
      <c r="E16" s="607"/>
      <c r="G16" s="77"/>
      <c r="H16" s="77"/>
      <c r="I16" s="77"/>
      <c r="J16" s="77"/>
      <c r="K16" s="258" t="s">
        <v>32</v>
      </c>
      <c r="L16" s="258" t="s">
        <v>163</v>
      </c>
    </row>
    <row r="17" spans="1:12" ht="27.75" customHeight="1" x14ac:dyDescent="0.15">
      <c r="G17" s="77"/>
      <c r="H17" s="77"/>
      <c r="I17" s="77"/>
      <c r="J17" s="77"/>
      <c r="K17" s="258" t="s">
        <v>33</v>
      </c>
      <c r="L17" s="258" t="s">
        <v>164</v>
      </c>
    </row>
    <row r="18" spans="1:12" ht="27.75" customHeight="1" x14ac:dyDescent="0.15">
      <c r="B18" s="52"/>
      <c r="C18" s="129" t="s">
        <v>165</v>
      </c>
      <c r="D18" s="52"/>
      <c r="G18" s="77"/>
      <c r="H18" s="77"/>
      <c r="I18" s="77"/>
      <c r="J18" s="77"/>
      <c r="K18" s="258" t="s">
        <v>34</v>
      </c>
      <c r="L18" s="258" t="s">
        <v>166</v>
      </c>
    </row>
    <row r="19" spans="1:12" ht="27.75" customHeight="1" x14ac:dyDescent="0.15">
      <c r="G19" s="77"/>
      <c r="H19" s="77"/>
      <c r="I19" s="77"/>
      <c r="J19" s="77"/>
      <c r="K19" s="258" t="s">
        <v>35</v>
      </c>
      <c r="L19" s="258" t="s">
        <v>167</v>
      </c>
    </row>
    <row r="20" spans="1:12" ht="27.75" customHeight="1" x14ac:dyDescent="0.15">
      <c r="B20" s="130" t="s">
        <v>259</v>
      </c>
      <c r="G20" s="77"/>
      <c r="H20" s="77"/>
      <c r="I20" s="77"/>
      <c r="J20" s="77"/>
      <c r="K20" s="258" t="s">
        <v>36</v>
      </c>
      <c r="L20" s="258" t="s">
        <v>169</v>
      </c>
    </row>
    <row r="21" spans="1:12" ht="27.75" customHeight="1" x14ac:dyDescent="0.15">
      <c r="B21" s="131" t="s">
        <v>173</v>
      </c>
      <c r="G21" s="77"/>
      <c r="H21" s="77"/>
      <c r="I21" s="77"/>
      <c r="J21" s="77"/>
      <c r="K21" s="260" t="s">
        <v>37</v>
      </c>
      <c r="L21" s="258" t="s">
        <v>170</v>
      </c>
    </row>
    <row r="22" spans="1:12" ht="27.75" customHeight="1" x14ac:dyDescent="0.15">
      <c r="B22" s="69" t="s">
        <v>321</v>
      </c>
      <c r="C22" s="135" t="s">
        <v>260</v>
      </c>
      <c r="G22" s="77"/>
      <c r="H22" s="77"/>
      <c r="I22" s="77"/>
      <c r="J22" s="77"/>
      <c r="K22" s="258" t="s">
        <v>38</v>
      </c>
      <c r="L22" s="258" t="s">
        <v>172</v>
      </c>
    </row>
    <row r="23" spans="1:12" ht="27.75" customHeight="1" x14ac:dyDescent="0.15">
      <c r="B23" s="69" t="s">
        <v>322</v>
      </c>
      <c r="C23" s="136" t="s">
        <v>261</v>
      </c>
      <c r="D23" s="132"/>
      <c r="E23" s="132"/>
      <c r="F23" s="132"/>
      <c r="G23" s="77"/>
      <c r="H23" s="77"/>
      <c r="I23" s="77"/>
      <c r="J23" s="77"/>
      <c r="K23" s="258" t="s">
        <v>39</v>
      </c>
      <c r="L23" s="258" t="s">
        <v>174</v>
      </c>
    </row>
    <row r="24" spans="1:12" ht="27.75" customHeight="1" x14ac:dyDescent="0.15">
      <c r="B24" s="69" t="s">
        <v>323</v>
      </c>
      <c r="C24" s="136" t="s">
        <v>261</v>
      </c>
      <c r="D24" s="132"/>
      <c r="E24" s="132"/>
      <c r="F24" s="132"/>
      <c r="G24" s="85"/>
      <c r="H24" s="367"/>
      <c r="I24" s="368"/>
      <c r="J24" s="368"/>
      <c r="K24" s="261" t="s">
        <v>63</v>
      </c>
      <c r="L24" s="258" t="s">
        <v>176</v>
      </c>
    </row>
    <row r="25" spans="1:12" ht="27.75" customHeight="1" x14ac:dyDescent="0.15">
      <c r="B25" s="158" t="s">
        <v>205</v>
      </c>
      <c r="C25" s="132" t="s">
        <v>377</v>
      </c>
      <c r="G25" s="86"/>
      <c r="H25" s="119"/>
      <c r="I25" s="86"/>
      <c r="J25" s="86"/>
      <c r="K25" s="258" t="s">
        <v>40</v>
      </c>
      <c r="L25" s="258" t="s">
        <v>178</v>
      </c>
    </row>
    <row r="26" spans="1:12" ht="27.75" customHeight="1" x14ac:dyDescent="0.15">
      <c r="B26" s="130"/>
      <c r="C26" s="132"/>
      <c r="D26" s="132"/>
      <c r="E26" s="132"/>
      <c r="F26" s="132"/>
      <c r="G26" s="86"/>
      <c r="H26" s="119"/>
      <c r="I26" s="86"/>
      <c r="J26" s="86"/>
      <c r="K26" s="258" t="s">
        <v>41</v>
      </c>
      <c r="L26" s="258" t="s">
        <v>179</v>
      </c>
    </row>
    <row r="27" spans="1:12" ht="27.75" customHeight="1" x14ac:dyDescent="0.15">
      <c r="B27" s="130" t="s">
        <v>262</v>
      </c>
      <c r="D27" s="133"/>
      <c r="E27" s="133"/>
      <c r="F27" s="133"/>
      <c r="G27" s="86"/>
      <c r="H27" s="86"/>
      <c r="I27" s="77"/>
      <c r="J27" s="77"/>
      <c r="K27" s="258" t="s">
        <v>42</v>
      </c>
      <c r="L27" s="258" t="s">
        <v>181</v>
      </c>
    </row>
    <row r="28" spans="1:12" ht="27.75" customHeight="1" x14ac:dyDescent="0.15">
      <c r="B28" s="130"/>
      <c r="D28" s="133"/>
      <c r="E28" s="133"/>
      <c r="F28" s="133"/>
      <c r="G28" s="77"/>
      <c r="H28" s="77"/>
      <c r="I28" s="77"/>
      <c r="J28" s="77"/>
      <c r="K28" s="258" t="s">
        <v>43</v>
      </c>
      <c r="L28" s="258" t="s">
        <v>182</v>
      </c>
    </row>
    <row r="29" spans="1:12" x14ac:dyDescent="0.15">
      <c r="B29" s="130" t="s">
        <v>263</v>
      </c>
      <c r="G29" s="77"/>
      <c r="H29" s="77"/>
      <c r="I29" s="77"/>
      <c r="J29" s="77"/>
      <c r="K29" s="258" t="s">
        <v>44</v>
      </c>
      <c r="L29" s="258" t="s">
        <v>183</v>
      </c>
    </row>
    <row r="30" spans="1:12" x14ac:dyDescent="0.15">
      <c r="B30" s="127" t="s">
        <v>264</v>
      </c>
      <c r="D30" s="131" t="s">
        <v>265</v>
      </c>
      <c r="G30" s="77"/>
      <c r="H30" s="77"/>
      <c r="I30" s="77"/>
      <c r="J30" s="77"/>
      <c r="K30" s="258" t="s">
        <v>45</v>
      </c>
      <c r="L30" s="258" t="s">
        <v>184</v>
      </c>
    </row>
    <row r="31" spans="1:12" x14ac:dyDescent="0.15">
      <c r="G31" s="77"/>
      <c r="H31" s="77"/>
      <c r="I31" s="77"/>
      <c r="J31" s="77"/>
      <c r="K31" s="258" t="s">
        <v>46</v>
      </c>
      <c r="L31" s="258" t="s">
        <v>185</v>
      </c>
    </row>
    <row r="32" spans="1:12" x14ac:dyDescent="0.15">
      <c r="A32" s="77"/>
      <c r="B32" s="77"/>
      <c r="C32" s="77"/>
      <c r="D32" s="77"/>
      <c r="E32" s="77"/>
      <c r="F32" s="77"/>
      <c r="G32" s="77"/>
      <c r="H32" s="77"/>
      <c r="I32" s="77"/>
      <c r="J32" s="77"/>
      <c r="K32" s="258" t="s">
        <v>47</v>
      </c>
      <c r="L32" s="258" t="s">
        <v>186</v>
      </c>
    </row>
    <row r="33" spans="1:12" x14ac:dyDescent="0.15">
      <c r="A33" s="77"/>
      <c r="B33" s="77"/>
      <c r="C33" s="77"/>
      <c r="D33" s="77"/>
      <c r="E33" s="77"/>
      <c r="F33" s="77"/>
      <c r="G33" s="77"/>
      <c r="H33" s="77"/>
      <c r="I33" s="77"/>
      <c r="J33" s="77"/>
      <c r="K33" s="258" t="s">
        <v>48</v>
      </c>
      <c r="L33" s="258" t="s">
        <v>187</v>
      </c>
    </row>
    <row r="34" spans="1:12" x14ac:dyDescent="0.15">
      <c r="A34" s="77"/>
      <c r="B34" s="77"/>
      <c r="C34" s="77"/>
      <c r="D34" s="77"/>
      <c r="E34" s="77"/>
      <c r="F34" s="77"/>
      <c r="G34" s="77"/>
      <c r="H34" s="77"/>
      <c r="I34" s="77"/>
      <c r="J34" s="77"/>
      <c r="K34" s="258" t="s">
        <v>49</v>
      </c>
      <c r="L34" s="258" t="s">
        <v>188</v>
      </c>
    </row>
    <row r="35" spans="1:12" x14ac:dyDescent="0.15">
      <c r="K35" s="258" t="s">
        <v>50</v>
      </c>
      <c r="L35" s="258" t="s">
        <v>189</v>
      </c>
    </row>
    <row r="36" spans="1:12" x14ac:dyDescent="0.15">
      <c r="K36" s="258" t="s">
        <v>51</v>
      </c>
      <c r="L36" s="258" t="s">
        <v>190</v>
      </c>
    </row>
    <row r="37" spans="1:12" x14ac:dyDescent="0.15">
      <c r="K37" s="258" t="s">
        <v>52</v>
      </c>
      <c r="L37" s="258" t="s">
        <v>191</v>
      </c>
    </row>
    <row r="38" spans="1:12" x14ac:dyDescent="0.15">
      <c r="K38" s="258" t="s">
        <v>53</v>
      </c>
      <c r="L38" s="258" t="s">
        <v>306</v>
      </c>
    </row>
    <row r="39" spans="1:12" x14ac:dyDescent="0.15">
      <c r="K39" s="258" t="s">
        <v>54</v>
      </c>
      <c r="L39" s="258" t="s">
        <v>193</v>
      </c>
    </row>
    <row r="40" spans="1:12" x14ac:dyDescent="0.15">
      <c r="K40" s="258" t="s">
        <v>55</v>
      </c>
      <c r="L40" s="260" t="s">
        <v>194</v>
      </c>
    </row>
    <row r="41" spans="1:12" x14ac:dyDescent="0.15">
      <c r="K41" s="258" t="s">
        <v>56</v>
      </c>
      <c r="L41" s="260" t="s">
        <v>195</v>
      </c>
    </row>
    <row r="42" spans="1:12" x14ac:dyDescent="0.15">
      <c r="K42" s="258" t="s">
        <v>57</v>
      </c>
      <c r="L42" s="259" t="s">
        <v>196</v>
      </c>
    </row>
    <row r="43" spans="1:12" x14ac:dyDescent="0.15">
      <c r="K43" s="262" t="s">
        <v>58</v>
      </c>
      <c r="L43" s="263" t="s">
        <v>197</v>
      </c>
    </row>
    <row r="44" spans="1:12" x14ac:dyDescent="0.15">
      <c r="K44" s="258" t="s">
        <v>59</v>
      </c>
      <c r="L44" s="259" t="s">
        <v>198</v>
      </c>
    </row>
    <row r="45" spans="1:12" x14ac:dyDescent="0.15">
      <c r="K45" s="264" t="s">
        <v>60</v>
      </c>
      <c r="L45" s="264" t="s">
        <v>199</v>
      </c>
    </row>
    <row r="46" spans="1:12" x14ac:dyDescent="0.15">
      <c r="K46" s="258" t="s">
        <v>61</v>
      </c>
      <c r="L46" s="261" t="s">
        <v>200</v>
      </c>
    </row>
    <row r="47" spans="1:12" x14ac:dyDescent="0.15">
      <c r="K47" s="264" t="s">
        <v>62</v>
      </c>
      <c r="L47" s="264" t="s">
        <v>201</v>
      </c>
    </row>
    <row r="48" spans="1:12" x14ac:dyDescent="0.15">
      <c r="K48" s="265" t="s">
        <v>137</v>
      </c>
      <c r="L48" s="258" t="s">
        <v>202</v>
      </c>
    </row>
  </sheetData>
  <sheetProtection selectLockedCells="1"/>
  <mergeCells count="9">
    <mergeCell ref="B14:E14"/>
    <mergeCell ref="B15:E16"/>
    <mergeCell ref="H24:J24"/>
    <mergeCell ref="A1:B1"/>
    <mergeCell ref="D2:F2"/>
    <mergeCell ref="D3:F3"/>
    <mergeCell ref="D8:F8"/>
    <mergeCell ref="D9:F9"/>
    <mergeCell ref="D10:E10"/>
  </mergeCells>
  <phoneticPr fontId="2"/>
  <dataValidations count="2">
    <dataValidation type="list" allowBlank="1" showInputMessage="1" showErrorMessage="1" sqref="D8:F8" xr:uid="{00000000-0002-0000-0B00-000000000000}">
      <formula1>$L$2:$L$48</formula1>
    </dataValidation>
    <dataValidation type="list" allowBlank="1" showInputMessage="1" showErrorMessage="1" sqref="D9:F9" xr:uid="{00000000-0002-0000-0B00-000001000000}">
      <formula1>$K$2:$K$48</formula1>
    </dataValidation>
  </dataValidations>
  <pageMargins left="0.7" right="0.7" top="0.75" bottom="0.75" header="0.3" footer="0.3"/>
  <pageSetup paperSize="9"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D23"/>
  <sheetViews>
    <sheetView tabSelected="1" view="pageLayout" zoomScaleNormal="100" workbookViewId="0">
      <selection activeCell="C2" sqref="C2"/>
    </sheetView>
  </sheetViews>
  <sheetFormatPr defaultRowHeight="14.25" x14ac:dyDescent="0.15"/>
  <cols>
    <col min="1" max="4" width="21.125" style="131" customWidth="1"/>
    <col min="5" max="16384" width="9" style="131"/>
  </cols>
  <sheetData>
    <row r="1" spans="1:4" ht="45.75" customHeight="1" x14ac:dyDescent="0.15">
      <c r="A1" s="137" t="s">
        <v>378</v>
      </c>
      <c r="B1" s="610" t="s">
        <v>266</v>
      </c>
      <c r="C1" s="611"/>
    </row>
    <row r="3" spans="1:4" ht="42" customHeight="1" x14ac:dyDescent="0.15">
      <c r="A3" s="138"/>
      <c r="B3" s="138"/>
      <c r="C3" s="138"/>
      <c r="D3" s="138"/>
    </row>
    <row r="4" spans="1:4" ht="42" customHeight="1" x14ac:dyDescent="0.15">
      <c r="A4" s="612" t="s">
        <v>398</v>
      </c>
      <c r="B4" s="612"/>
      <c r="C4" s="612"/>
      <c r="D4" s="612"/>
    </row>
    <row r="5" spans="1:4" ht="42" customHeight="1" x14ac:dyDescent="0.15">
      <c r="A5" s="607" t="s">
        <v>399</v>
      </c>
      <c r="B5" s="527"/>
      <c r="C5" s="527"/>
      <c r="D5" s="527"/>
    </row>
    <row r="6" spans="1:4" ht="42" customHeight="1" x14ac:dyDescent="0.15">
      <c r="A6" s="138"/>
      <c r="B6" s="138"/>
      <c r="C6" s="138"/>
      <c r="D6" s="138"/>
    </row>
    <row r="7" spans="1:4" ht="26.25" customHeight="1" x14ac:dyDescent="0.15">
      <c r="A7" s="130" t="s">
        <v>267</v>
      </c>
    </row>
    <row r="8" spans="1:4" ht="21.75" customHeight="1" x14ac:dyDescent="0.15">
      <c r="A8" s="277" t="s">
        <v>379</v>
      </c>
    </row>
    <row r="9" spans="1:4" ht="21.75" customHeight="1" x14ac:dyDescent="0.15">
      <c r="A9" s="277" t="s">
        <v>380</v>
      </c>
    </row>
    <row r="10" spans="1:4" ht="21.75" customHeight="1" x14ac:dyDescent="0.15">
      <c r="A10" s="277" t="s">
        <v>381</v>
      </c>
    </row>
    <row r="11" spans="1:4" ht="21.75" customHeight="1" x14ac:dyDescent="0.15">
      <c r="A11" s="277" t="s">
        <v>382</v>
      </c>
    </row>
    <row r="12" spans="1:4" ht="21" customHeight="1" x14ac:dyDescent="0.15">
      <c r="A12" s="607" t="s">
        <v>268</v>
      </c>
      <c r="B12" s="527"/>
      <c r="C12" s="527"/>
      <c r="D12" s="527"/>
    </row>
    <row r="13" spans="1:4" ht="21.75" customHeight="1" x14ac:dyDescent="0.15"/>
    <row r="14" spans="1:4" x14ac:dyDescent="0.15">
      <c r="A14" s="158" t="s">
        <v>269</v>
      </c>
    </row>
    <row r="15" spans="1:4" ht="24.75" customHeight="1" x14ac:dyDescent="0.15"/>
    <row r="16" spans="1:4" ht="24.75" customHeight="1" x14ac:dyDescent="0.15"/>
    <row r="17" spans="1:4" ht="24.75" customHeight="1" x14ac:dyDescent="0.15">
      <c r="A17" s="131" t="s">
        <v>270</v>
      </c>
    </row>
    <row r="18" spans="1:4" ht="24.75" customHeight="1" x14ac:dyDescent="0.15">
      <c r="A18" s="131" t="s">
        <v>271</v>
      </c>
      <c r="B18" s="129" t="s">
        <v>272</v>
      </c>
    </row>
    <row r="19" spans="1:4" ht="24.75" customHeight="1" x14ac:dyDescent="0.15"/>
    <row r="20" spans="1:4" ht="24.75" customHeight="1" x14ac:dyDescent="0.15">
      <c r="B20" s="372" t="s">
        <v>312</v>
      </c>
      <c r="C20" s="372"/>
      <c r="D20" s="76"/>
    </row>
    <row r="21" spans="1:4" ht="24.75" customHeight="1" x14ac:dyDescent="0.15"/>
    <row r="22" spans="1:4" ht="24.75" customHeight="1" x14ac:dyDescent="0.15">
      <c r="B22" s="134" t="s">
        <v>317</v>
      </c>
    </row>
    <row r="23" spans="1:4" ht="24.75" customHeight="1" x14ac:dyDescent="0.15">
      <c r="B23" s="134" t="s">
        <v>318</v>
      </c>
      <c r="D23" s="131" t="s">
        <v>156</v>
      </c>
    </row>
  </sheetData>
  <mergeCells count="5">
    <mergeCell ref="B1:C1"/>
    <mergeCell ref="A4:D4"/>
    <mergeCell ref="A5:D5"/>
    <mergeCell ref="A12:D12"/>
    <mergeCell ref="B20:C20"/>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N48"/>
  <sheetViews>
    <sheetView zoomScaleNormal="100" workbookViewId="0">
      <selection sqref="A1:B1"/>
    </sheetView>
  </sheetViews>
  <sheetFormatPr defaultRowHeight="14.25" x14ac:dyDescent="0.15"/>
  <cols>
    <col min="1" max="1" width="6.25" style="131" customWidth="1"/>
    <col min="2" max="2" width="26.25" style="131" customWidth="1"/>
    <col min="3" max="3" width="20" style="131" customWidth="1"/>
    <col min="4" max="4" width="26.25" style="131" customWidth="1"/>
    <col min="5" max="6" width="6.25" style="131" customWidth="1"/>
    <col min="7" max="9" width="9" style="131"/>
    <col min="10" max="10" width="8.375" style="131" customWidth="1"/>
    <col min="11" max="11" width="11.125" style="131" hidden="1" customWidth="1"/>
    <col min="12" max="12" width="29.375" style="131" hidden="1" customWidth="1"/>
    <col min="13" max="16384" width="9" style="131"/>
  </cols>
  <sheetData>
    <row r="1" spans="1:14" ht="27.75" customHeight="1" x14ac:dyDescent="0.15">
      <c r="A1" s="608" t="s">
        <v>383</v>
      </c>
      <c r="B1" s="608"/>
      <c r="C1" s="77"/>
      <c r="D1" s="77"/>
      <c r="E1" s="77"/>
      <c r="F1" s="77"/>
      <c r="G1" s="77"/>
      <c r="H1" s="77"/>
      <c r="I1" s="77"/>
      <c r="J1" s="77"/>
    </row>
    <row r="2" spans="1:14" ht="27.75" customHeight="1" x14ac:dyDescent="0.15">
      <c r="D2" s="370" t="s">
        <v>313</v>
      </c>
      <c r="E2" s="370"/>
      <c r="F2" s="370"/>
      <c r="G2" s="77"/>
      <c r="H2" s="77"/>
      <c r="I2" s="77"/>
      <c r="J2" s="77"/>
      <c r="K2" s="258" t="s">
        <v>18</v>
      </c>
      <c r="L2" s="258" t="s">
        <v>142</v>
      </c>
    </row>
    <row r="3" spans="1:14" ht="27.75" customHeight="1" x14ac:dyDescent="0.15">
      <c r="D3" s="370" t="s">
        <v>312</v>
      </c>
      <c r="E3" s="370"/>
      <c r="F3" s="370"/>
      <c r="G3" s="77"/>
      <c r="H3" s="77"/>
      <c r="I3" s="77"/>
      <c r="J3" s="77"/>
      <c r="K3" s="258" t="s">
        <v>19</v>
      </c>
      <c r="L3" s="258" t="s">
        <v>143</v>
      </c>
    </row>
    <row r="4" spans="1:14" ht="27.75" customHeight="1" x14ac:dyDescent="0.15">
      <c r="G4" s="77"/>
      <c r="H4" s="77"/>
      <c r="I4" s="77"/>
      <c r="J4" s="77"/>
      <c r="K4" s="258" t="s">
        <v>20</v>
      </c>
      <c r="L4" s="258" t="s">
        <v>145</v>
      </c>
    </row>
    <row r="5" spans="1:14" ht="27.75" customHeight="1" x14ac:dyDescent="0.15">
      <c r="C5" s="131" t="s">
        <v>250</v>
      </c>
      <c r="G5" s="77"/>
      <c r="H5" s="77"/>
      <c r="I5" s="77"/>
      <c r="J5" s="77"/>
      <c r="K5" s="258" t="s">
        <v>21</v>
      </c>
      <c r="L5" s="258" t="s">
        <v>148</v>
      </c>
    </row>
    <row r="6" spans="1:14" ht="27.75" customHeight="1" x14ac:dyDescent="0.15">
      <c r="G6" s="77"/>
      <c r="H6" s="77"/>
      <c r="I6" s="77"/>
      <c r="J6" s="77"/>
      <c r="K6" s="258" t="s">
        <v>22</v>
      </c>
      <c r="L6" s="258" t="s">
        <v>149</v>
      </c>
    </row>
    <row r="7" spans="1:14" ht="27.75" customHeight="1" x14ac:dyDescent="0.15">
      <c r="G7" s="77"/>
      <c r="H7" s="77"/>
      <c r="I7" s="77"/>
      <c r="J7" s="77"/>
      <c r="K7" s="258" t="s">
        <v>23</v>
      </c>
      <c r="L7" s="258" t="s">
        <v>150</v>
      </c>
    </row>
    <row r="8" spans="1:14" ht="27.75" customHeight="1" x14ac:dyDescent="0.15">
      <c r="C8" s="526" t="s">
        <v>251</v>
      </c>
      <c r="D8" s="526"/>
      <c r="E8" s="526"/>
      <c r="F8" s="526"/>
      <c r="G8" s="77"/>
      <c r="H8" s="77"/>
      <c r="I8" s="77"/>
      <c r="J8" s="77"/>
      <c r="K8" s="258" t="s">
        <v>24</v>
      </c>
      <c r="L8" s="258" t="s">
        <v>153</v>
      </c>
    </row>
    <row r="9" spans="1:14" ht="27.75" customHeight="1" x14ac:dyDescent="0.15">
      <c r="C9" s="127"/>
      <c r="D9" s="131" t="s">
        <v>252</v>
      </c>
      <c r="F9" s="158" t="s">
        <v>253</v>
      </c>
      <c r="G9" s="77"/>
      <c r="H9" s="77"/>
      <c r="I9" s="77"/>
      <c r="J9" s="77"/>
      <c r="K9" s="258" t="s">
        <v>25</v>
      </c>
      <c r="L9" s="258" t="s">
        <v>152</v>
      </c>
    </row>
    <row r="10" spans="1:14" ht="27.75" customHeight="1" x14ac:dyDescent="0.15">
      <c r="A10" s="77"/>
      <c r="B10" s="77"/>
      <c r="C10" s="80"/>
      <c r="D10" s="77"/>
      <c r="E10" s="77"/>
      <c r="F10" s="80"/>
      <c r="G10" s="77"/>
      <c r="H10" s="77"/>
      <c r="I10" s="77"/>
      <c r="J10" s="77"/>
      <c r="K10" s="258" t="s">
        <v>26</v>
      </c>
      <c r="L10" s="258" t="s">
        <v>157</v>
      </c>
    </row>
    <row r="11" spans="1:14" ht="27.75" customHeight="1" x14ac:dyDescent="0.15">
      <c r="A11" s="77"/>
      <c r="B11" s="77"/>
      <c r="C11" s="77"/>
      <c r="D11" s="77"/>
      <c r="E11" s="77"/>
      <c r="F11" s="77"/>
      <c r="G11" s="77"/>
      <c r="H11" s="77"/>
      <c r="I11" s="77"/>
      <c r="J11" s="77"/>
      <c r="K11" s="258" t="s">
        <v>27</v>
      </c>
      <c r="L11" s="258" t="s">
        <v>158</v>
      </c>
    </row>
    <row r="12" spans="1:14" ht="27.75" customHeight="1" x14ac:dyDescent="0.15">
      <c r="B12" s="525" t="s">
        <v>273</v>
      </c>
      <c r="C12" s="525"/>
      <c r="D12" s="525"/>
      <c r="E12" s="525"/>
      <c r="G12" s="77"/>
      <c r="H12" s="77"/>
      <c r="I12" s="77"/>
      <c r="J12" s="77"/>
      <c r="K12" s="258" t="s">
        <v>28</v>
      </c>
      <c r="L12" s="258" t="s">
        <v>159</v>
      </c>
    </row>
    <row r="13" spans="1:14" ht="27.75" customHeight="1" x14ac:dyDescent="0.15">
      <c r="B13" s="527" t="s">
        <v>64</v>
      </c>
      <c r="C13" s="527"/>
      <c r="D13" s="527"/>
      <c r="E13" s="527"/>
      <c r="G13" s="77"/>
      <c r="H13" s="77"/>
      <c r="I13" s="77"/>
      <c r="J13" s="77"/>
      <c r="K13" s="259" t="s">
        <v>29</v>
      </c>
      <c r="L13" s="259" t="s">
        <v>160</v>
      </c>
    </row>
    <row r="14" spans="1:14" ht="51" customHeight="1" x14ac:dyDescent="0.15">
      <c r="B14" s="607" t="s">
        <v>384</v>
      </c>
      <c r="C14" s="607"/>
      <c r="D14" s="607"/>
      <c r="E14" s="607"/>
      <c r="G14" s="77"/>
      <c r="H14" s="77"/>
      <c r="I14" s="77"/>
      <c r="J14" s="77"/>
      <c r="K14" s="258" t="s">
        <v>30</v>
      </c>
      <c r="L14" s="258" t="s">
        <v>161</v>
      </c>
      <c r="M14" s="52"/>
      <c r="N14" s="52"/>
    </row>
    <row r="15" spans="1:14" ht="35.25" customHeight="1" x14ac:dyDescent="0.15">
      <c r="B15" s="607"/>
      <c r="C15" s="607"/>
      <c r="D15" s="607"/>
      <c r="E15" s="607"/>
      <c r="G15" s="77"/>
      <c r="H15" s="77"/>
      <c r="I15" s="77"/>
      <c r="J15" s="77"/>
      <c r="K15" s="258" t="s">
        <v>31</v>
      </c>
      <c r="L15" s="258" t="s">
        <v>162</v>
      </c>
    </row>
    <row r="16" spans="1:14" ht="35.25" customHeight="1" x14ac:dyDescent="0.15">
      <c r="B16" s="607"/>
      <c r="C16" s="607"/>
      <c r="D16" s="607"/>
      <c r="E16" s="607"/>
      <c r="G16" s="77"/>
      <c r="H16" s="77"/>
      <c r="I16" s="77"/>
      <c r="J16" s="77"/>
      <c r="K16" s="258" t="s">
        <v>32</v>
      </c>
      <c r="L16" s="258" t="s">
        <v>163</v>
      </c>
    </row>
    <row r="17" spans="1:12" ht="27.75" customHeight="1" x14ac:dyDescent="0.15">
      <c r="B17" s="128"/>
      <c r="C17" s="138"/>
      <c r="D17" s="138"/>
      <c r="E17" s="138"/>
      <c r="G17" s="77"/>
      <c r="H17" s="77"/>
      <c r="I17" s="77"/>
      <c r="J17" s="77"/>
      <c r="K17" s="258" t="s">
        <v>33</v>
      </c>
      <c r="L17" s="258" t="s">
        <v>164</v>
      </c>
    </row>
    <row r="18" spans="1:12" ht="27.75" customHeight="1" x14ac:dyDescent="0.15">
      <c r="B18" s="138"/>
      <c r="C18" s="138"/>
      <c r="D18" s="138"/>
      <c r="E18" s="138"/>
      <c r="G18" s="77"/>
      <c r="H18" s="77"/>
      <c r="I18" s="77"/>
      <c r="J18" s="77"/>
      <c r="K18" s="258" t="s">
        <v>34</v>
      </c>
      <c r="L18" s="258" t="s">
        <v>166</v>
      </c>
    </row>
    <row r="19" spans="1:12" ht="27.75" customHeight="1" x14ac:dyDescent="0.15">
      <c r="G19" s="77"/>
      <c r="H19" s="77"/>
      <c r="I19" s="77"/>
      <c r="J19" s="77"/>
      <c r="K19" s="258" t="s">
        <v>35</v>
      </c>
      <c r="L19" s="258" t="s">
        <v>167</v>
      </c>
    </row>
    <row r="20" spans="1:12" ht="27.75" customHeight="1" x14ac:dyDescent="0.15">
      <c r="C20" s="129" t="s">
        <v>165</v>
      </c>
      <c r="G20" s="77"/>
      <c r="H20" s="77"/>
      <c r="I20" s="77"/>
      <c r="J20" s="77"/>
      <c r="K20" s="258" t="s">
        <v>36</v>
      </c>
      <c r="L20" s="258" t="s">
        <v>169</v>
      </c>
    </row>
    <row r="21" spans="1:12" ht="27.75" customHeight="1" x14ac:dyDescent="0.15">
      <c r="C21" s="526"/>
      <c r="D21" s="526"/>
      <c r="G21" s="77"/>
      <c r="H21" s="77"/>
      <c r="I21" s="77"/>
      <c r="J21" s="77"/>
      <c r="K21" s="260" t="s">
        <v>37</v>
      </c>
      <c r="L21" s="258" t="s">
        <v>170</v>
      </c>
    </row>
    <row r="22" spans="1:12" ht="27.75" customHeight="1" x14ac:dyDescent="0.15">
      <c r="B22" s="277" t="s">
        <v>385</v>
      </c>
      <c r="G22" s="77"/>
      <c r="H22" s="77"/>
      <c r="I22" s="77"/>
      <c r="J22" s="77"/>
      <c r="K22" s="258" t="s">
        <v>38</v>
      </c>
      <c r="L22" s="258" t="s">
        <v>172</v>
      </c>
    </row>
    <row r="23" spans="1:12" ht="27.75" customHeight="1" x14ac:dyDescent="0.15">
      <c r="B23" s="129" t="s">
        <v>274</v>
      </c>
      <c r="D23" s="131" t="s">
        <v>265</v>
      </c>
      <c r="G23" s="77"/>
      <c r="H23" s="77"/>
      <c r="I23" s="77"/>
      <c r="J23" s="77"/>
      <c r="K23" s="258" t="s">
        <v>39</v>
      </c>
      <c r="L23" s="258" t="s">
        <v>174</v>
      </c>
    </row>
    <row r="24" spans="1:12" ht="27.75" customHeight="1" x14ac:dyDescent="0.15">
      <c r="B24" s="130"/>
      <c r="C24" s="136"/>
      <c r="D24" s="132"/>
      <c r="E24" s="132"/>
      <c r="F24" s="132"/>
      <c r="G24" s="85"/>
      <c r="H24" s="367"/>
      <c r="I24" s="368"/>
      <c r="J24" s="368"/>
      <c r="K24" s="261" t="s">
        <v>63</v>
      </c>
      <c r="L24" s="258" t="s">
        <v>176</v>
      </c>
    </row>
    <row r="25" spans="1:12" ht="27.75" customHeight="1" x14ac:dyDescent="0.15">
      <c r="B25" s="158" t="s">
        <v>386</v>
      </c>
      <c r="C25" s="136"/>
      <c r="D25" s="133"/>
      <c r="E25" s="133"/>
      <c r="F25" s="133"/>
      <c r="G25" s="86"/>
      <c r="H25" s="119"/>
      <c r="I25" s="86"/>
      <c r="J25" s="86"/>
      <c r="K25" s="258" t="s">
        <v>40</v>
      </c>
      <c r="L25" s="258" t="s">
        <v>178</v>
      </c>
    </row>
    <row r="26" spans="1:12" ht="27.75" customHeight="1" x14ac:dyDescent="0.15">
      <c r="B26" s="613" t="s">
        <v>275</v>
      </c>
      <c r="C26" s="613"/>
      <c r="D26" s="613"/>
      <c r="E26" s="613"/>
      <c r="F26" s="613"/>
      <c r="G26" s="86"/>
      <c r="H26" s="119"/>
      <c r="I26" s="86"/>
      <c r="J26" s="86"/>
      <c r="K26" s="258" t="s">
        <v>41</v>
      </c>
      <c r="L26" s="258" t="s">
        <v>179</v>
      </c>
    </row>
    <row r="27" spans="1:12" ht="27.75" customHeight="1" x14ac:dyDescent="0.15">
      <c r="B27" s="613" t="s">
        <v>276</v>
      </c>
      <c r="C27" s="613"/>
      <c r="D27" s="613"/>
      <c r="E27" s="613"/>
      <c r="F27" s="613"/>
      <c r="G27" s="86"/>
      <c r="H27" s="86"/>
      <c r="I27" s="77"/>
      <c r="J27" s="77"/>
      <c r="K27" s="258" t="s">
        <v>42</v>
      </c>
      <c r="L27" s="258" t="s">
        <v>181</v>
      </c>
    </row>
    <row r="28" spans="1:12" ht="27.75" customHeight="1" x14ac:dyDescent="0.15">
      <c r="B28" s="613" t="s">
        <v>387</v>
      </c>
      <c r="C28" s="613"/>
      <c r="D28" s="613"/>
      <c r="E28" s="613"/>
      <c r="G28" s="77"/>
      <c r="H28" s="77"/>
      <c r="I28" s="77"/>
      <c r="J28" s="77"/>
      <c r="K28" s="258" t="s">
        <v>43</v>
      </c>
      <c r="L28" s="258" t="s">
        <v>182</v>
      </c>
    </row>
    <row r="29" spans="1:12" ht="27.75" customHeight="1" x14ac:dyDescent="0.15">
      <c r="B29" s="609" t="s">
        <v>388</v>
      </c>
      <c r="C29" s="609"/>
      <c r="D29" s="609"/>
      <c r="E29" s="609"/>
      <c r="G29" s="77"/>
      <c r="H29" s="77"/>
      <c r="I29" s="77"/>
      <c r="J29" s="77"/>
      <c r="K29" s="258" t="s">
        <v>44</v>
      </c>
      <c r="L29" s="258" t="s">
        <v>183</v>
      </c>
    </row>
    <row r="30" spans="1:12" ht="27.75" customHeight="1" x14ac:dyDescent="0.15">
      <c r="B30" s="609" t="s">
        <v>389</v>
      </c>
      <c r="C30" s="609"/>
      <c r="D30" s="609"/>
      <c r="E30" s="609"/>
      <c r="G30" s="77"/>
      <c r="H30" s="77"/>
      <c r="I30" s="77"/>
      <c r="J30" s="77"/>
      <c r="K30" s="258" t="s">
        <v>45</v>
      </c>
      <c r="L30" s="258" t="s">
        <v>184</v>
      </c>
    </row>
    <row r="31" spans="1:12" x14ac:dyDescent="0.15">
      <c r="A31" s="77"/>
      <c r="B31" s="77"/>
      <c r="C31" s="77"/>
      <c r="D31" s="77"/>
      <c r="E31" s="77"/>
      <c r="F31" s="77"/>
      <c r="G31" s="77"/>
      <c r="H31" s="77"/>
      <c r="I31" s="77"/>
      <c r="J31" s="77"/>
      <c r="K31" s="258" t="s">
        <v>46</v>
      </c>
      <c r="L31" s="258" t="s">
        <v>185</v>
      </c>
    </row>
    <row r="32" spans="1:12" x14ac:dyDescent="0.15">
      <c r="A32" s="77"/>
      <c r="B32" s="77"/>
      <c r="C32" s="77"/>
      <c r="D32" s="77"/>
      <c r="E32" s="77"/>
      <c r="F32" s="77"/>
      <c r="G32" s="77"/>
      <c r="H32" s="77"/>
      <c r="I32" s="77"/>
      <c r="J32" s="77"/>
      <c r="K32" s="258" t="s">
        <v>47</v>
      </c>
      <c r="L32" s="258" t="s">
        <v>186</v>
      </c>
    </row>
    <row r="33" spans="1:12" x14ac:dyDescent="0.15">
      <c r="A33" s="77"/>
      <c r="B33" s="77"/>
      <c r="C33" s="77"/>
      <c r="D33" s="77"/>
      <c r="E33" s="77"/>
      <c r="F33" s="77"/>
      <c r="G33" s="77"/>
      <c r="H33" s="77"/>
      <c r="I33" s="77"/>
      <c r="J33" s="77"/>
      <c r="K33" s="258" t="s">
        <v>48</v>
      </c>
      <c r="L33" s="258" t="s">
        <v>187</v>
      </c>
    </row>
    <row r="34" spans="1:12" x14ac:dyDescent="0.15">
      <c r="A34" s="77"/>
      <c r="B34" s="77"/>
      <c r="C34" s="77"/>
      <c r="D34" s="77"/>
      <c r="E34" s="77"/>
      <c r="F34" s="77"/>
      <c r="G34" s="77"/>
      <c r="H34" s="77"/>
      <c r="I34" s="77"/>
      <c r="J34" s="77"/>
      <c r="K34" s="258" t="s">
        <v>49</v>
      </c>
      <c r="L34" s="258" t="s">
        <v>188</v>
      </c>
    </row>
    <row r="35" spans="1:12" x14ac:dyDescent="0.15">
      <c r="K35" s="258" t="s">
        <v>50</v>
      </c>
      <c r="L35" s="258" t="s">
        <v>189</v>
      </c>
    </row>
    <row r="36" spans="1:12" x14ac:dyDescent="0.15">
      <c r="K36" s="258" t="s">
        <v>51</v>
      </c>
      <c r="L36" s="258" t="s">
        <v>190</v>
      </c>
    </row>
    <row r="37" spans="1:12" x14ac:dyDescent="0.15">
      <c r="K37" s="258" t="s">
        <v>52</v>
      </c>
      <c r="L37" s="258" t="s">
        <v>191</v>
      </c>
    </row>
    <row r="38" spans="1:12" x14ac:dyDescent="0.15">
      <c r="K38" s="258" t="s">
        <v>53</v>
      </c>
      <c r="L38" s="258" t="s">
        <v>306</v>
      </c>
    </row>
    <row r="39" spans="1:12" x14ac:dyDescent="0.15">
      <c r="K39" s="258" t="s">
        <v>54</v>
      </c>
      <c r="L39" s="258" t="s">
        <v>193</v>
      </c>
    </row>
    <row r="40" spans="1:12" x14ac:dyDescent="0.15">
      <c r="K40" s="258" t="s">
        <v>55</v>
      </c>
      <c r="L40" s="260" t="s">
        <v>194</v>
      </c>
    </row>
    <row r="41" spans="1:12" x14ac:dyDescent="0.15">
      <c r="K41" s="258" t="s">
        <v>56</v>
      </c>
      <c r="L41" s="260" t="s">
        <v>195</v>
      </c>
    </row>
    <row r="42" spans="1:12" x14ac:dyDescent="0.15">
      <c r="K42" s="258" t="s">
        <v>57</v>
      </c>
      <c r="L42" s="259" t="s">
        <v>196</v>
      </c>
    </row>
    <row r="43" spans="1:12" x14ac:dyDescent="0.15">
      <c r="K43" s="262" t="s">
        <v>58</v>
      </c>
      <c r="L43" s="263" t="s">
        <v>197</v>
      </c>
    </row>
    <row r="44" spans="1:12" x14ac:dyDescent="0.15">
      <c r="K44" s="258" t="s">
        <v>59</v>
      </c>
      <c r="L44" s="259" t="s">
        <v>198</v>
      </c>
    </row>
    <row r="45" spans="1:12" x14ac:dyDescent="0.15">
      <c r="K45" s="264" t="s">
        <v>60</v>
      </c>
      <c r="L45" s="264" t="s">
        <v>199</v>
      </c>
    </row>
    <row r="46" spans="1:12" x14ac:dyDescent="0.15">
      <c r="K46" s="258" t="s">
        <v>61</v>
      </c>
      <c r="L46" s="261" t="s">
        <v>200</v>
      </c>
    </row>
    <row r="47" spans="1:12" x14ac:dyDescent="0.15">
      <c r="K47" s="264" t="s">
        <v>62</v>
      </c>
      <c r="L47" s="264" t="s">
        <v>201</v>
      </c>
    </row>
    <row r="48" spans="1:12" x14ac:dyDescent="0.15">
      <c r="K48" s="265" t="s">
        <v>137</v>
      </c>
      <c r="L48" s="258" t="s">
        <v>202</v>
      </c>
    </row>
  </sheetData>
  <sheetProtection selectLockedCells="1"/>
  <mergeCells count="14">
    <mergeCell ref="B12:E12"/>
    <mergeCell ref="B13:E13"/>
    <mergeCell ref="C21:D21"/>
    <mergeCell ref="B26:F26"/>
    <mergeCell ref="A1:B1"/>
    <mergeCell ref="D2:F2"/>
    <mergeCell ref="D3:F3"/>
    <mergeCell ref="C8:F8"/>
    <mergeCell ref="B14:E16"/>
    <mergeCell ref="B27:F27"/>
    <mergeCell ref="B28:E28"/>
    <mergeCell ref="B29:E29"/>
    <mergeCell ref="B30:E30"/>
    <mergeCell ref="H24:J24"/>
  </mergeCells>
  <phoneticPr fontId="2"/>
  <dataValidations count="2">
    <dataValidation type="list" allowBlank="1" showInputMessage="1" showErrorMessage="1" sqref="D9:F9" xr:uid="{00000000-0002-0000-0D00-000000000000}">
      <formula1>$K$2:$K$48</formula1>
    </dataValidation>
    <dataValidation type="list" allowBlank="1" showInputMessage="1" showErrorMessage="1" sqref="D8:F8" xr:uid="{00000000-0002-0000-0D00-000001000000}">
      <formula1>$L$2:$L$48</formula1>
    </dataValidation>
  </dataValidations>
  <pageMargins left="0.7" right="0.7" top="0.75" bottom="0.75" header="0.3" footer="0.3"/>
  <pageSetup paperSize="9" scale="9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5"/>
  <sheetViews>
    <sheetView zoomScaleNormal="100" workbookViewId="0">
      <selection activeCell="K14" sqref="K14"/>
    </sheetView>
  </sheetViews>
  <sheetFormatPr defaultRowHeight="13.5" x14ac:dyDescent="0.15"/>
  <cols>
    <col min="1" max="1" width="5.125" style="140" customWidth="1"/>
    <col min="2" max="2" width="8.875" style="140" customWidth="1"/>
    <col min="3" max="5" width="9" style="140"/>
    <col min="6" max="6" width="9.125" style="140" customWidth="1"/>
    <col min="7" max="8" width="9" style="140"/>
    <col min="9" max="9" width="9" style="140" customWidth="1"/>
    <col min="10" max="10" width="13.375" style="140" customWidth="1"/>
    <col min="11" max="16384" width="9" style="140"/>
  </cols>
  <sheetData>
    <row r="1" spans="1:11" ht="22.5" customHeight="1" x14ac:dyDescent="0.15">
      <c r="A1" s="616" t="s">
        <v>390</v>
      </c>
      <c r="B1" s="609"/>
    </row>
    <row r="2" spans="1:11" ht="22.5" customHeight="1" x14ac:dyDescent="0.15">
      <c r="A2" s="139"/>
    </row>
    <row r="3" spans="1:11" ht="22.5" customHeight="1" x14ac:dyDescent="0.15">
      <c r="A3" s="139"/>
    </row>
    <row r="4" spans="1:11" ht="22.5" customHeight="1" x14ac:dyDescent="0.15">
      <c r="A4" s="139"/>
    </row>
    <row r="5" spans="1:11" ht="24" x14ac:dyDescent="0.15">
      <c r="A5" s="130"/>
      <c r="B5" s="617" t="s">
        <v>307</v>
      </c>
      <c r="C5" s="617"/>
      <c r="D5" s="617"/>
      <c r="E5" s="617"/>
      <c r="F5" s="617"/>
      <c r="G5" s="617"/>
      <c r="H5" s="617"/>
      <c r="I5" s="617"/>
      <c r="J5" s="617"/>
    </row>
    <row r="6" spans="1:11" ht="24" x14ac:dyDescent="0.15">
      <c r="A6" s="130"/>
      <c r="B6" s="141"/>
      <c r="C6" s="141"/>
      <c r="D6" s="141"/>
      <c r="E6" s="141"/>
      <c r="F6" s="141"/>
      <c r="G6" s="141"/>
      <c r="H6" s="141"/>
      <c r="I6" s="141"/>
      <c r="J6" s="141"/>
    </row>
    <row r="7" spans="1:11" ht="24" x14ac:dyDescent="0.15">
      <c r="A7" s="130"/>
      <c r="B7" s="141"/>
      <c r="C7" s="141"/>
      <c r="D7" s="141"/>
      <c r="E7" s="141"/>
      <c r="F7" s="141"/>
      <c r="G7" s="141"/>
      <c r="H7" s="141"/>
      <c r="I7" s="141"/>
      <c r="J7" s="141"/>
    </row>
    <row r="8" spans="1:11" ht="24" x14ac:dyDescent="0.15">
      <c r="A8" s="130"/>
      <c r="B8" s="141"/>
      <c r="C8" s="141"/>
      <c r="D8" s="141"/>
      <c r="E8" s="141"/>
      <c r="F8" s="141"/>
      <c r="G8" s="141"/>
      <c r="H8" s="141"/>
      <c r="I8" s="141"/>
      <c r="J8" s="141"/>
    </row>
    <row r="9" spans="1:11" ht="18" customHeight="1" x14ac:dyDescent="0.15">
      <c r="A9" s="615" t="s">
        <v>308</v>
      </c>
      <c r="B9" s="615"/>
      <c r="C9" s="615"/>
      <c r="D9" s="615"/>
      <c r="E9" s="615"/>
      <c r="F9" s="615"/>
      <c r="G9" s="615"/>
      <c r="H9" s="615"/>
      <c r="I9" s="615"/>
      <c r="J9" s="615"/>
      <c r="K9" s="615"/>
    </row>
    <row r="10" spans="1:11" ht="7.5" customHeight="1" x14ac:dyDescent="0.15">
      <c r="A10" s="142"/>
      <c r="B10" s="142"/>
      <c r="C10" s="142"/>
      <c r="D10" s="142"/>
      <c r="E10" s="142"/>
      <c r="F10" s="142"/>
      <c r="G10" s="142"/>
      <c r="H10" s="142"/>
      <c r="I10" s="142"/>
      <c r="J10" s="142"/>
    </row>
    <row r="11" spans="1:11" ht="18" customHeight="1" x14ac:dyDescent="0.15">
      <c r="A11" s="615" t="s">
        <v>309</v>
      </c>
      <c r="B11" s="615"/>
      <c r="C11" s="615"/>
      <c r="D11" s="615"/>
      <c r="E11" s="615"/>
      <c r="F11" s="615"/>
      <c r="G11" s="615"/>
      <c r="H11" s="615"/>
      <c r="I11" s="615"/>
      <c r="J11" s="615"/>
    </row>
    <row r="17" spans="2:10" ht="18" customHeight="1" x14ac:dyDescent="0.15">
      <c r="H17" s="611" t="s">
        <v>310</v>
      </c>
      <c r="I17" s="611"/>
      <c r="J17" s="611"/>
    </row>
    <row r="18" spans="2:10" ht="17.25" x14ac:dyDescent="0.15">
      <c r="H18" s="143"/>
      <c r="I18" s="143"/>
      <c r="J18" s="143"/>
    </row>
    <row r="22" spans="2:10" s="144" customFormat="1" ht="18" customHeight="1" x14ac:dyDescent="0.15">
      <c r="B22" s="618" t="s">
        <v>277</v>
      </c>
      <c r="C22" s="618"/>
      <c r="D22" s="618"/>
      <c r="E22" s="618"/>
      <c r="F22" s="618"/>
      <c r="G22" s="618"/>
    </row>
    <row r="23" spans="2:10" s="144" customFormat="1" ht="6" customHeight="1" x14ac:dyDescent="0.15">
      <c r="B23" s="143"/>
      <c r="C23" s="143"/>
      <c r="D23" s="143"/>
      <c r="E23" s="143"/>
      <c r="F23" s="143"/>
      <c r="G23" s="143"/>
    </row>
    <row r="24" spans="2:10" s="144" customFormat="1" ht="18" customHeight="1" x14ac:dyDescent="0.15">
      <c r="C24" s="145" t="s">
        <v>64</v>
      </c>
      <c r="D24" s="145" t="s">
        <v>278</v>
      </c>
      <c r="F24" s="145" t="s">
        <v>279</v>
      </c>
      <c r="G24" s="146" t="s">
        <v>280</v>
      </c>
    </row>
    <row r="27" spans="2:10" s="144" customFormat="1" ht="17.25" x14ac:dyDescent="0.15"/>
    <row r="28" spans="2:10" s="144" customFormat="1" ht="18" customHeight="1" x14ac:dyDescent="0.15">
      <c r="E28" s="144" t="s">
        <v>281</v>
      </c>
      <c r="F28" s="614" t="s">
        <v>282</v>
      </c>
      <c r="G28" s="614"/>
      <c r="H28" s="614"/>
      <c r="I28" s="614"/>
      <c r="J28" s="614"/>
    </row>
    <row r="29" spans="2:10" s="144" customFormat="1" ht="9.9499999999999993" customHeight="1" x14ac:dyDescent="0.15">
      <c r="F29" s="147"/>
      <c r="G29" s="147"/>
      <c r="H29" s="147"/>
      <c r="I29" s="147"/>
      <c r="J29" s="147"/>
    </row>
    <row r="30" spans="2:10" s="144" customFormat="1" ht="18" customHeight="1" x14ac:dyDescent="0.15">
      <c r="F30" s="629" t="s">
        <v>283</v>
      </c>
      <c r="G30" s="629"/>
      <c r="H30" s="629"/>
      <c r="I30" s="629"/>
      <c r="J30" s="629"/>
    </row>
    <row r="31" spans="2:10" s="144" customFormat="1" ht="9.9499999999999993" customHeight="1" x14ac:dyDescent="0.15">
      <c r="F31" s="148"/>
      <c r="G31" s="148"/>
      <c r="H31" s="148"/>
      <c r="I31" s="148"/>
      <c r="J31" s="148"/>
    </row>
    <row r="32" spans="2:10" s="144" customFormat="1" ht="18" customHeight="1" x14ac:dyDescent="0.15">
      <c r="F32" s="629" t="s">
        <v>284</v>
      </c>
      <c r="G32" s="629"/>
      <c r="H32" s="629"/>
      <c r="I32" s="629"/>
      <c r="J32" s="629"/>
    </row>
    <row r="33" spans="2:10" s="144" customFormat="1" ht="17.25" x14ac:dyDescent="0.15"/>
    <row r="34" spans="2:10" s="144" customFormat="1" ht="17.25" x14ac:dyDescent="0.15"/>
    <row r="35" spans="2:10" ht="17.25" x14ac:dyDescent="0.15">
      <c r="B35" s="144" t="s">
        <v>285</v>
      </c>
    </row>
    <row r="36" spans="2:10" s="144" customFormat="1" ht="7.5" customHeight="1" x14ac:dyDescent="0.15"/>
    <row r="37" spans="2:10" s="144" customFormat="1" ht="30" customHeight="1" x14ac:dyDescent="0.15">
      <c r="B37" s="621" t="s">
        <v>286</v>
      </c>
      <c r="C37" s="622"/>
      <c r="D37" s="621"/>
      <c r="E37" s="632"/>
      <c r="F37" s="149" t="s">
        <v>287</v>
      </c>
      <c r="G37" s="149"/>
      <c r="H37" s="149"/>
      <c r="I37" s="632" t="s">
        <v>288</v>
      </c>
      <c r="J37" s="622"/>
    </row>
    <row r="38" spans="2:10" s="144" customFormat="1" ht="4.5" customHeight="1" x14ac:dyDescent="0.15">
      <c r="B38" s="630"/>
      <c r="C38" s="631"/>
      <c r="D38" s="630"/>
      <c r="E38" s="633"/>
      <c r="F38" s="150"/>
      <c r="G38" s="150"/>
      <c r="H38" s="150"/>
      <c r="I38" s="633"/>
      <c r="J38" s="631"/>
    </row>
    <row r="39" spans="2:10" s="144" customFormat="1" ht="30" customHeight="1" x14ac:dyDescent="0.15">
      <c r="B39" s="623"/>
      <c r="C39" s="624"/>
      <c r="D39" s="623"/>
      <c r="E39" s="634"/>
      <c r="F39" s="151" t="s">
        <v>289</v>
      </c>
      <c r="G39" s="151"/>
      <c r="H39" s="151"/>
      <c r="I39" s="634"/>
      <c r="J39" s="624"/>
    </row>
    <row r="40" spans="2:10" s="144" customFormat="1" ht="39.950000000000003" customHeight="1" x14ac:dyDescent="0.15">
      <c r="B40" s="621" t="s">
        <v>232</v>
      </c>
      <c r="C40" s="622"/>
      <c r="D40" s="149"/>
      <c r="E40" s="149"/>
      <c r="F40" s="149"/>
      <c r="G40" s="149"/>
      <c r="H40" s="149"/>
      <c r="I40" s="149"/>
      <c r="J40" s="152"/>
    </row>
    <row r="41" spans="2:10" s="144" customFormat="1" ht="54.95" customHeight="1" x14ac:dyDescent="0.15">
      <c r="B41" s="619" t="s">
        <v>290</v>
      </c>
      <c r="C41" s="620"/>
      <c r="D41" s="153"/>
      <c r="E41" s="153"/>
      <c r="F41" s="153"/>
      <c r="G41" s="153"/>
      <c r="H41" s="153"/>
      <c r="I41" s="153"/>
      <c r="J41" s="154"/>
    </row>
    <row r="42" spans="2:10" s="144" customFormat="1" ht="30" customHeight="1" x14ac:dyDescent="0.15">
      <c r="B42" s="621" t="s">
        <v>291</v>
      </c>
      <c r="C42" s="622"/>
      <c r="D42" s="621" t="s">
        <v>292</v>
      </c>
      <c r="E42" s="622"/>
      <c r="F42" s="625" t="s">
        <v>293</v>
      </c>
      <c r="G42" s="626"/>
      <c r="H42" s="155"/>
      <c r="I42" s="149"/>
      <c r="J42" s="152"/>
    </row>
    <row r="43" spans="2:10" s="144" customFormat="1" ht="30" customHeight="1" x14ac:dyDescent="0.15">
      <c r="B43" s="623"/>
      <c r="C43" s="624"/>
      <c r="D43" s="623"/>
      <c r="E43" s="624"/>
      <c r="F43" s="627"/>
      <c r="G43" s="628"/>
      <c r="H43" s="156"/>
      <c r="I43" s="151"/>
      <c r="J43" s="157"/>
    </row>
    <row r="44" spans="2:10" s="144" customFormat="1" ht="17.25" x14ac:dyDescent="0.15"/>
    <row r="45" spans="2:10" s="144" customFormat="1" ht="17.25" x14ac:dyDescent="0.15"/>
  </sheetData>
  <mergeCells count="17">
    <mergeCell ref="B41:C41"/>
    <mergeCell ref="B42:C43"/>
    <mergeCell ref="D42:E43"/>
    <mergeCell ref="F42:G43"/>
    <mergeCell ref="F30:J30"/>
    <mergeCell ref="F32:J32"/>
    <mergeCell ref="B37:C39"/>
    <mergeCell ref="D37:E39"/>
    <mergeCell ref="I37:J39"/>
    <mergeCell ref="B40:C40"/>
    <mergeCell ref="F28:J28"/>
    <mergeCell ref="A9:K9"/>
    <mergeCell ref="A1:B1"/>
    <mergeCell ref="B5:J5"/>
    <mergeCell ref="A11:J11"/>
    <mergeCell ref="H17:J17"/>
    <mergeCell ref="B22:G22"/>
  </mergeCells>
  <phoneticPr fontId="2"/>
  <pageMargins left="0.7" right="0.7" top="0.75" bottom="0.75" header="0.3" footer="0.3"/>
  <pageSetup paperSize="9" scale="9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N48"/>
  <sheetViews>
    <sheetView zoomScaleNormal="100" workbookViewId="0">
      <selection sqref="A1:B1"/>
    </sheetView>
  </sheetViews>
  <sheetFormatPr defaultRowHeight="14.25" x14ac:dyDescent="0.15"/>
  <cols>
    <col min="1" max="1" width="6.25" style="131" customWidth="1"/>
    <col min="2" max="2" width="26.25" style="131" customWidth="1"/>
    <col min="3" max="3" width="20" style="131" customWidth="1"/>
    <col min="4" max="4" width="26.25" style="131" customWidth="1"/>
    <col min="5" max="6" width="6.25" style="131" customWidth="1"/>
    <col min="7" max="9" width="9" style="131"/>
    <col min="10" max="10" width="8.375" style="131" customWidth="1"/>
    <col min="11" max="11" width="11.125" style="131" hidden="1" customWidth="1"/>
    <col min="12" max="12" width="29.375" style="131" hidden="1" customWidth="1"/>
    <col min="13" max="16384" width="9" style="131"/>
  </cols>
  <sheetData>
    <row r="1" spans="1:14" ht="27.75" customHeight="1" x14ac:dyDescent="0.15">
      <c r="A1" s="609" t="s">
        <v>391</v>
      </c>
      <c r="B1" s="609"/>
      <c r="C1" s="77"/>
      <c r="D1" s="77"/>
      <c r="E1" s="77"/>
      <c r="F1" s="77"/>
      <c r="G1" s="77"/>
      <c r="H1" s="77"/>
      <c r="I1" s="77"/>
      <c r="J1" s="77"/>
    </row>
    <row r="2" spans="1:14" ht="27.75" customHeight="1" x14ac:dyDescent="0.15">
      <c r="A2" s="77"/>
      <c r="B2" s="77"/>
      <c r="C2" s="77"/>
      <c r="D2" s="370" t="s">
        <v>313</v>
      </c>
      <c r="E2" s="370"/>
      <c r="F2" s="370"/>
      <c r="G2" s="77"/>
      <c r="H2" s="77"/>
      <c r="I2" s="77"/>
      <c r="J2" s="77"/>
      <c r="K2" s="258" t="s">
        <v>18</v>
      </c>
      <c r="L2" s="258" t="s">
        <v>142</v>
      </c>
    </row>
    <row r="3" spans="1:14" ht="27.75" customHeight="1" x14ac:dyDescent="0.15">
      <c r="A3" s="77"/>
      <c r="B3" s="77"/>
      <c r="C3" s="77"/>
      <c r="D3" s="370" t="s">
        <v>312</v>
      </c>
      <c r="E3" s="370"/>
      <c r="F3" s="370"/>
      <c r="G3" s="77"/>
      <c r="H3" s="77"/>
      <c r="I3" s="77"/>
      <c r="J3" s="77"/>
      <c r="K3" s="258" t="s">
        <v>19</v>
      </c>
      <c r="L3" s="258" t="s">
        <v>143</v>
      </c>
    </row>
    <row r="4" spans="1:14" ht="27.75" customHeight="1" x14ac:dyDescent="0.15">
      <c r="A4" s="77"/>
      <c r="B4" s="77" t="s">
        <v>144</v>
      </c>
      <c r="C4" s="77"/>
      <c r="D4" s="77"/>
      <c r="E4" s="77"/>
      <c r="F4" s="77"/>
      <c r="G4" s="77"/>
      <c r="H4" s="77"/>
      <c r="I4" s="77"/>
      <c r="J4" s="77"/>
      <c r="K4" s="258" t="s">
        <v>20</v>
      </c>
      <c r="L4" s="258" t="s">
        <v>145</v>
      </c>
    </row>
    <row r="5" spans="1:14" ht="27.75" customHeight="1" x14ac:dyDescent="0.15">
      <c r="A5" s="77"/>
      <c r="B5" s="77" t="s">
        <v>146</v>
      </c>
      <c r="C5" s="77" t="s">
        <v>147</v>
      </c>
      <c r="D5" s="77"/>
      <c r="E5" s="77"/>
      <c r="F5" s="77"/>
      <c r="G5" s="77"/>
      <c r="H5" s="77"/>
      <c r="I5" s="77"/>
      <c r="J5" s="77"/>
      <c r="K5" s="258" t="s">
        <v>21</v>
      </c>
      <c r="L5" s="258" t="s">
        <v>148</v>
      </c>
    </row>
    <row r="6" spans="1:14" ht="27.75" customHeight="1" x14ac:dyDescent="0.15">
      <c r="A6" s="77"/>
      <c r="B6" s="77"/>
      <c r="C6" s="77"/>
      <c r="D6" s="77"/>
      <c r="E6" s="77"/>
      <c r="F6" s="77"/>
      <c r="G6" s="77"/>
      <c r="H6" s="77"/>
      <c r="I6" s="77"/>
      <c r="J6" s="77"/>
      <c r="K6" s="258" t="s">
        <v>22</v>
      </c>
      <c r="L6" s="258" t="s">
        <v>149</v>
      </c>
    </row>
    <row r="7" spans="1:14" ht="27.75" customHeight="1" x14ac:dyDescent="0.15">
      <c r="A7" s="77"/>
      <c r="B7" s="77"/>
      <c r="C7" s="77"/>
      <c r="D7" s="77"/>
      <c r="E7" s="77"/>
      <c r="F7" s="77"/>
      <c r="G7" s="77"/>
      <c r="H7" s="77"/>
      <c r="I7" s="77"/>
      <c r="J7" s="77"/>
      <c r="K7" s="258" t="s">
        <v>23</v>
      </c>
      <c r="L7" s="258" t="s">
        <v>150</v>
      </c>
    </row>
    <row r="8" spans="1:14" ht="27.75" customHeight="1" x14ac:dyDescent="0.15">
      <c r="A8" s="77"/>
      <c r="B8" s="77"/>
      <c r="C8" s="163" t="s">
        <v>151</v>
      </c>
      <c r="D8" s="532"/>
      <c r="E8" s="532"/>
      <c r="F8" s="532"/>
      <c r="G8" s="77"/>
      <c r="H8" s="77"/>
      <c r="I8" s="77"/>
      <c r="J8" s="77"/>
      <c r="K8" s="258" t="s">
        <v>24</v>
      </c>
      <c r="L8" s="258" t="s">
        <v>153</v>
      </c>
    </row>
    <row r="9" spans="1:14" ht="27.75" customHeight="1" x14ac:dyDescent="0.15">
      <c r="A9" s="77"/>
      <c r="B9" s="77"/>
      <c r="C9" s="80" t="s">
        <v>154</v>
      </c>
      <c r="D9" s="532"/>
      <c r="E9" s="532"/>
      <c r="F9" s="532"/>
      <c r="G9" s="77"/>
      <c r="H9" s="77"/>
      <c r="I9" s="77"/>
      <c r="J9" s="77"/>
      <c r="K9" s="258" t="s">
        <v>25</v>
      </c>
      <c r="L9" s="258" t="s">
        <v>152</v>
      </c>
    </row>
    <row r="10" spans="1:14" ht="27.75" customHeight="1" x14ac:dyDescent="0.15">
      <c r="A10" s="77"/>
      <c r="B10" s="77"/>
      <c r="C10" s="80" t="s">
        <v>155</v>
      </c>
      <c r="D10" s="372"/>
      <c r="E10" s="372"/>
      <c r="F10" s="80" t="s">
        <v>156</v>
      </c>
      <c r="G10" s="77"/>
      <c r="H10" s="77"/>
      <c r="I10" s="77"/>
      <c r="J10" s="77"/>
      <c r="K10" s="258" t="s">
        <v>26</v>
      </c>
      <c r="L10" s="258" t="s">
        <v>157</v>
      </c>
    </row>
    <row r="11" spans="1:14" ht="27.75" customHeight="1" x14ac:dyDescent="0.15">
      <c r="A11" s="77"/>
      <c r="B11" s="77"/>
      <c r="C11" s="77"/>
      <c r="D11" s="77"/>
      <c r="E11" s="77"/>
      <c r="F11" s="77"/>
      <c r="G11" s="77"/>
      <c r="H11" s="77"/>
      <c r="I11" s="77"/>
      <c r="J11" s="77"/>
      <c r="K11" s="258" t="s">
        <v>27</v>
      </c>
      <c r="L11" s="258" t="s">
        <v>158</v>
      </c>
    </row>
    <row r="12" spans="1:14" ht="27.75" customHeight="1" x14ac:dyDescent="0.15">
      <c r="A12" s="77"/>
      <c r="B12" s="77"/>
      <c r="C12" s="77"/>
      <c r="D12" s="77"/>
      <c r="E12" s="77"/>
      <c r="F12" s="77"/>
      <c r="G12" s="77"/>
      <c r="H12" s="77"/>
      <c r="I12" s="77"/>
      <c r="J12" s="77"/>
      <c r="K12" s="258" t="s">
        <v>28</v>
      </c>
      <c r="L12" s="258" t="s">
        <v>159</v>
      </c>
    </row>
    <row r="13" spans="1:14" ht="27.75" customHeight="1" x14ac:dyDescent="0.15">
      <c r="A13" s="77"/>
      <c r="B13" s="77"/>
      <c r="C13" s="77"/>
      <c r="D13" s="77"/>
      <c r="E13" s="77"/>
      <c r="F13" s="77"/>
      <c r="G13" s="77"/>
      <c r="H13" s="77"/>
      <c r="I13" s="77"/>
      <c r="J13" s="77"/>
      <c r="K13" s="259" t="s">
        <v>29</v>
      </c>
      <c r="L13" s="259" t="s">
        <v>160</v>
      </c>
    </row>
    <row r="14" spans="1:14" ht="51" customHeight="1" x14ac:dyDescent="0.15">
      <c r="A14" s="81"/>
      <c r="B14" s="636" t="s">
        <v>300</v>
      </c>
      <c r="C14" s="636"/>
      <c r="D14" s="636"/>
      <c r="E14" s="636"/>
      <c r="F14" s="82"/>
      <c r="G14" s="77"/>
      <c r="H14" s="77"/>
      <c r="I14" s="77"/>
      <c r="J14" s="77"/>
      <c r="K14" s="258" t="s">
        <v>30</v>
      </c>
      <c r="L14" s="258" t="s">
        <v>161</v>
      </c>
      <c r="M14" s="52"/>
      <c r="N14" s="52"/>
    </row>
    <row r="15" spans="1:14" ht="35.25" customHeight="1" x14ac:dyDescent="0.15">
      <c r="A15" s="77"/>
      <c r="B15" s="637" t="s">
        <v>392</v>
      </c>
      <c r="C15" s="637"/>
      <c r="D15" s="637"/>
      <c r="E15" s="637"/>
      <c r="F15" s="83"/>
      <c r="G15" s="77"/>
      <c r="H15" s="77"/>
      <c r="I15" s="77"/>
      <c r="J15" s="77"/>
      <c r="K15" s="258" t="s">
        <v>31</v>
      </c>
      <c r="L15" s="258" t="s">
        <v>162</v>
      </c>
    </row>
    <row r="16" spans="1:14" ht="35.25" customHeight="1" x14ac:dyDescent="0.15">
      <c r="A16" s="77"/>
      <c r="B16" s="637"/>
      <c r="C16" s="637"/>
      <c r="D16" s="637"/>
      <c r="E16" s="637"/>
      <c r="F16" s="77"/>
      <c r="G16" s="77"/>
      <c r="H16" s="77"/>
      <c r="I16" s="77"/>
      <c r="J16" s="77"/>
      <c r="K16" s="258" t="s">
        <v>32</v>
      </c>
      <c r="L16" s="258" t="s">
        <v>163</v>
      </c>
    </row>
    <row r="17" spans="1:12" ht="27.75" customHeight="1" x14ac:dyDescent="0.15">
      <c r="A17" s="77"/>
      <c r="B17" s="120"/>
      <c r="C17" s="120"/>
      <c r="D17" s="120"/>
      <c r="E17" s="120"/>
      <c r="F17" s="77"/>
      <c r="G17" s="77"/>
      <c r="H17" s="77"/>
      <c r="I17" s="77"/>
      <c r="J17" s="77"/>
      <c r="K17" s="258" t="s">
        <v>33</v>
      </c>
      <c r="L17" s="258" t="s">
        <v>164</v>
      </c>
    </row>
    <row r="18" spans="1:12" ht="27.75" customHeight="1" x14ac:dyDescent="0.15">
      <c r="A18" s="77"/>
      <c r="B18" s="77"/>
      <c r="C18" s="84" t="s">
        <v>165</v>
      </c>
      <c r="D18" s="82"/>
      <c r="E18" s="77"/>
      <c r="F18" s="77"/>
      <c r="G18" s="77"/>
      <c r="H18" s="77"/>
      <c r="I18" s="77"/>
      <c r="J18" s="77"/>
      <c r="K18" s="258" t="s">
        <v>34</v>
      </c>
      <c r="L18" s="258" t="s">
        <v>166</v>
      </c>
    </row>
    <row r="19" spans="1:12" ht="27.75" customHeight="1" x14ac:dyDescent="0.15">
      <c r="A19" s="77"/>
      <c r="B19" s="369"/>
      <c r="C19" s="369"/>
      <c r="D19" s="369"/>
      <c r="E19" s="369"/>
      <c r="F19" s="77"/>
      <c r="G19" s="77"/>
      <c r="H19" s="77"/>
      <c r="I19" s="77"/>
      <c r="J19" s="77"/>
      <c r="K19" s="258" t="s">
        <v>35</v>
      </c>
      <c r="L19" s="258" t="s">
        <v>167</v>
      </c>
    </row>
    <row r="20" spans="1:12" ht="27.75" customHeight="1" x14ac:dyDescent="0.15">
      <c r="A20" s="164"/>
      <c r="B20" s="372" t="s">
        <v>168</v>
      </c>
      <c r="C20" s="372"/>
      <c r="D20" s="372"/>
      <c r="E20" s="372"/>
      <c r="F20" s="164"/>
      <c r="G20" s="77"/>
      <c r="H20" s="77"/>
      <c r="I20" s="77"/>
      <c r="J20" s="77"/>
      <c r="K20" s="258" t="s">
        <v>36</v>
      </c>
      <c r="L20" s="258" t="s">
        <v>169</v>
      </c>
    </row>
    <row r="21" spans="1:12" ht="27.75" customHeight="1" x14ac:dyDescent="0.15">
      <c r="A21" s="164"/>
      <c r="B21" s="638"/>
      <c r="C21" s="638"/>
      <c r="D21" s="638"/>
      <c r="E21" s="638"/>
      <c r="F21" s="638"/>
      <c r="G21" s="77"/>
      <c r="H21" s="77"/>
      <c r="I21" s="77"/>
      <c r="J21" s="77"/>
      <c r="K21" s="260" t="s">
        <v>37</v>
      </c>
      <c r="L21" s="258" t="s">
        <v>170</v>
      </c>
    </row>
    <row r="22" spans="1:12" ht="27.75" customHeight="1" x14ac:dyDescent="0.15">
      <c r="A22" s="164"/>
      <c r="B22" s="639" t="s">
        <v>171</v>
      </c>
      <c r="C22" s="639"/>
      <c r="D22" s="639"/>
      <c r="E22" s="639"/>
      <c r="F22" s="164"/>
      <c r="G22" s="77"/>
      <c r="H22" s="77"/>
      <c r="I22" s="77"/>
      <c r="J22" s="77"/>
      <c r="K22" s="258" t="s">
        <v>38</v>
      </c>
      <c r="L22" s="258" t="s">
        <v>172</v>
      </c>
    </row>
    <row r="23" spans="1:12" ht="27.75" customHeight="1" x14ac:dyDescent="0.15">
      <c r="A23" s="164"/>
      <c r="B23" s="372" t="s">
        <v>173</v>
      </c>
      <c r="C23" s="372"/>
      <c r="D23" s="372"/>
      <c r="E23" s="372"/>
      <c r="F23" s="164"/>
      <c r="G23" s="77"/>
      <c r="H23" s="77"/>
      <c r="I23" s="77"/>
      <c r="J23" s="77"/>
      <c r="K23" s="258" t="s">
        <v>39</v>
      </c>
      <c r="L23" s="258" t="s">
        <v>174</v>
      </c>
    </row>
    <row r="24" spans="1:12" ht="27.75" customHeight="1" x14ac:dyDescent="0.15">
      <c r="A24" s="164"/>
      <c r="B24" s="69" t="s">
        <v>321</v>
      </c>
      <c r="C24" s="635" t="s">
        <v>175</v>
      </c>
      <c r="D24" s="635"/>
      <c r="E24" s="635"/>
      <c r="F24" s="70"/>
      <c r="G24" s="85"/>
      <c r="H24" s="367"/>
      <c r="I24" s="368"/>
      <c r="J24" s="368"/>
      <c r="K24" s="261" t="s">
        <v>63</v>
      </c>
      <c r="L24" s="258" t="s">
        <v>176</v>
      </c>
    </row>
    <row r="25" spans="1:12" ht="27.75" customHeight="1" x14ac:dyDescent="0.15">
      <c r="A25" s="164"/>
      <c r="B25" s="69" t="s">
        <v>322</v>
      </c>
      <c r="C25" s="635" t="s">
        <v>177</v>
      </c>
      <c r="D25" s="635"/>
      <c r="E25" s="635"/>
      <c r="F25" s="71"/>
      <c r="G25" s="86"/>
      <c r="H25" s="119"/>
      <c r="I25" s="86"/>
      <c r="J25" s="86"/>
      <c r="K25" s="258" t="s">
        <v>40</v>
      </c>
      <c r="L25" s="258" t="s">
        <v>178</v>
      </c>
    </row>
    <row r="26" spans="1:12" ht="27.75" customHeight="1" x14ac:dyDescent="0.15">
      <c r="A26" s="164"/>
      <c r="B26" s="69" t="s">
        <v>323</v>
      </c>
      <c r="C26" s="635" t="s">
        <v>177</v>
      </c>
      <c r="D26" s="635"/>
      <c r="E26" s="635"/>
      <c r="F26" s="71"/>
      <c r="G26" s="86"/>
      <c r="H26" s="119"/>
      <c r="I26" s="86"/>
      <c r="J26" s="86"/>
      <c r="K26" s="258" t="s">
        <v>41</v>
      </c>
      <c r="L26" s="258" t="s">
        <v>179</v>
      </c>
    </row>
    <row r="27" spans="1:12" ht="27.75" customHeight="1" x14ac:dyDescent="0.15">
      <c r="A27" s="164"/>
      <c r="B27" s="372" t="s">
        <v>180</v>
      </c>
      <c r="C27" s="372"/>
      <c r="D27" s="372"/>
      <c r="E27" s="372"/>
      <c r="F27" s="71"/>
      <c r="G27" s="86"/>
      <c r="H27" s="86"/>
      <c r="I27" s="77"/>
      <c r="J27" s="77"/>
      <c r="K27" s="258" t="s">
        <v>42</v>
      </c>
      <c r="L27" s="258" t="s">
        <v>181</v>
      </c>
    </row>
    <row r="28" spans="1:12" ht="27.75" customHeight="1" x14ac:dyDescent="0.15">
      <c r="A28" s="164"/>
      <c r="B28" s="76"/>
      <c r="C28" s="76"/>
      <c r="D28" s="76"/>
      <c r="E28" s="76"/>
      <c r="F28" s="164"/>
      <c r="G28" s="77"/>
      <c r="H28" s="77"/>
      <c r="I28" s="77"/>
      <c r="J28" s="77"/>
      <c r="K28" s="258" t="s">
        <v>43</v>
      </c>
      <c r="L28" s="258" t="s">
        <v>182</v>
      </c>
    </row>
    <row r="29" spans="1:12" x14ac:dyDescent="0.15">
      <c r="B29" s="130"/>
      <c r="G29" s="77"/>
      <c r="H29" s="77"/>
      <c r="I29" s="77"/>
      <c r="J29" s="77"/>
      <c r="K29" s="258" t="s">
        <v>44</v>
      </c>
      <c r="L29" s="258" t="s">
        <v>183</v>
      </c>
    </row>
    <row r="30" spans="1:12" x14ac:dyDescent="0.15">
      <c r="B30" s="127"/>
      <c r="G30" s="77"/>
      <c r="H30" s="77"/>
      <c r="I30" s="77"/>
      <c r="J30" s="77"/>
      <c r="K30" s="258" t="s">
        <v>45</v>
      </c>
      <c r="L30" s="258" t="s">
        <v>184</v>
      </c>
    </row>
    <row r="31" spans="1:12" x14ac:dyDescent="0.15">
      <c r="G31" s="77"/>
      <c r="H31" s="77"/>
      <c r="I31" s="77"/>
      <c r="J31" s="77"/>
      <c r="K31" s="258" t="s">
        <v>46</v>
      </c>
      <c r="L31" s="258" t="s">
        <v>185</v>
      </c>
    </row>
    <row r="32" spans="1:12" x14ac:dyDescent="0.15">
      <c r="A32" s="77"/>
      <c r="B32" s="77"/>
      <c r="C32" s="77"/>
      <c r="D32" s="77"/>
      <c r="E32" s="77"/>
      <c r="F32" s="77"/>
      <c r="G32" s="77"/>
      <c r="H32" s="77"/>
      <c r="I32" s="77"/>
      <c r="J32" s="77"/>
      <c r="K32" s="258" t="s">
        <v>47</v>
      </c>
      <c r="L32" s="258" t="s">
        <v>186</v>
      </c>
    </row>
    <row r="33" spans="1:12" x14ac:dyDescent="0.15">
      <c r="A33" s="77"/>
      <c r="B33" s="77"/>
      <c r="C33" s="77"/>
      <c r="D33" s="77"/>
      <c r="E33" s="77"/>
      <c r="F33" s="77"/>
      <c r="G33" s="77"/>
      <c r="H33" s="77"/>
      <c r="I33" s="77"/>
      <c r="J33" s="77"/>
      <c r="K33" s="258" t="s">
        <v>48</v>
      </c>
      <c r="L33" s="258" t="s">
        <v>187</v>
      </c>
    </row>
    <row r="34" spans="1:12" x14ac:dyDescent="0.15">
      <c r="A34" s="77"/>
      <c r="B34" s="77"/>
      <c r="C34" s="77"/>
      <c r="D34" s="77"/>
      <c r="E34" s="77"/>
      <c r="F34" s="77"/>
      <c r="G34" s="77"/>
      <c r="H34" s="77"/>
      <c r="I34" s="77"/>
      <c r="J34" s="77"/>
      <c r="K34" s="258" t="s">
        <v>49</v>
      </c>
      <c r="L34" s="258" t="s">
        <v>188</v>
      </c>
    </row>
    <row r="35" spans="1:12" x14ac:dyDescent="0.15">
      <c r="K35" s="258" t="s">
        <v>50</v>
      </c>
      <c r="L35" s="258" t="s">
        <v>189</v>
      </c>
    </row>
    <row r="36" spans="1:12" x14ac:dyDescent="0.15">
      <c r="K36" s="258" t="s">
        <v>51</v>
      </c>
      <c r="L36" s="258" t="s">
        <v>190</v>
      </c>
    </row>
    <row r="37" spans="1:12" x14ac:dyDescent="0.15">
      <c r="K37" s="258" t="s">
        <v>52</v>
      </c>
      <c r="L37" s="258" t="s">
        <v>191</v>
      </c>
    </row>
    <row r="38" spans="1:12" x14ac:dyDescent="0.15">
      <c r="K38" s="258" t="s">
        <v>53</v>
      </c>
      <c r="L38" s="258" t="s">
        <v>306</v>
      </c>
    </row>
    <row r="39" spans="1:12" x14ac:dyDescent="0.15">
      <c r="K39" s="258" t="s">
        <v>54</v>
      </c>
      <c r="L39" s="258" t="s">
        <v>193</v>
      </c>
    </row>
    <row r="40" spans="1:12" x14ac:dyDescent="0.15">
      <c r="K40" s="258" t="s">
        <v>55</v>
      </c>
      <c r="L40" s="260" t="s">
        <v>194</v>
      </c>
    </row>
    <row r="41" spans="1:12" x14ac:dyDescent="0.15">
      <c r="K41" s="258" t="s">
        <v>56</v>
      </c>
      <c r="L41" s="260" t="s">
        <v>195</v>
      </c>
    </row>
    <row r="42" spans="1:12" x14ac:dyDescent="0.15">
      <c r="K42" s="258" t="s">
        <v>57</v>
      </c>
      <c r="L42" s="259" t="s">
        <v>196</v>
      </c>
    </row>
    <row r="43" spans="1:12" x14ac:dyDescent="0.15">
      <c r="K43" s="262" t="s">
        <v>58</v>
      </c>
      <c r="L43" s="263" t="s">
        <v>197</v>
      </c>
    </row>
    <row r="44" spans="1:12" x14ac:dyDescent="0.15">
      <c r="K44" s="258" t="s">
        <v>59</v>
      </c>
      <c r="L44" s="259" t="s">
        <v>198</v>
      </c>
    </row>
    <row r="45" spans="1:12" x14ac:dyDescent="0.15">
      <c r="K45" s="264" t="s">
        <v>60</v>
      </c>
      <c r="L45" s="264" t="s">
        <v>199</v>
      </c>
    </row>
    <row r="46" spans="1:12" x14ac:dyDescent="0.15">
      <c r="K46" s="258" t="s">
        <v>61</v>
      </c>
      <c r="L46" s="261" t="s">
        <v>200</v>
      </c>
    </row>
    <row r="47" spans="1:12" x14ac:dyDescent="0.15">
      <c r="K47" s="264" t="s">
        <v>62</v>
      </c>
      <c r="L47" s="264" t="s">
        <v>201</v>
      </c>
    </row>
    <row r="48" spans="1:12" x14ac:dyDescent="0.15">
      <c r="K48" s="265" t="s">
        <v>137</v>
      </c>
      <c r="L48" s="258" t="s">
        <v>202</v>
      </c>
    </row>
  </sheetData>
  <sheetProtection selectLockedCells="1"/>
  <mergeCells count="18">
    <mergeCell ref="D10:E10"/>
    <mergeCell ref="A1:B1"/>
    <mergeCell ref="D2:F2"/>
    <mergeCell ref="D3:F3"/>
    <mergeCell ref="D8:F8"/>
    <mergeCell ref="D9:F9"/>
    <mergeCell ref="H24:J24"/>
    <mergeCell ref="B19:E19"/>
    <mergeCell ref="B20:E20"/>
    <mergeCell ref="B21:F21"/>
    <mergeCell ref="B22:E22"/>
    <mergeCell ref="B23:E23"/>
    <mergeCell ref="C24:E24"/>
    <mergeCell ref="C25:E25"/>
    <mergeCell ref="C26:E26"/>
    <mergeCell ref="B27:E27"/>
    <mergeCell ref="B14:E14"/>
    <mergeCell ref="B15:E16"/>
  </mergeCells>
  <phoneticPr fontId="2"/>
  <dataValidations count="2">
    <dataValidation type="list" allowBlank="1" showInputMessage="1" showErrorMessage="1" sqref="D9:F9" xr:uid="{00000000-0002-0000-0F00-000000000000}">
      <formula1>$K$2:$K$48</formula1>
    </dataValidation>
    <dataValidation type="list" allowBlank="1" showInputMessage="1" showErrorMessage="1" sqref="D8:F8" xr:uid="{00000000-0002-0000-0F00-000001000000}">
      <formula1>$L$2:$L$48</formula1>
    </dataValidation>
  </dataValidations>
  <pageMargins left="0.7" right="0.7" top="0.75" bottom="0.75" header="0.3" footer="0.3"/>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N48"/>
  <sheetViews>
    <sheetView zoomScaleNormal="100" workbookViewId="0">
      <selection sqref="A1:B1"/>
    </sheetView>
  </sheetViews>
  <sheetFormatPr defaultRowHeight="14.25" x14ac:dyDescent="0.15"/>
  <cols>
    <col min="1" max="1" width="6.25" style="131" customWidth="1"/>
    <col min="2" max="2" width="26.25" style="131" customWidth="1"/>
    <col min="3" max="3" width="20" style="131" customWidth="1"/>
    <col min="4" max="4" width="26.25" style="131" customWidth="1"/>
    <col min="5" max="6" width="6.25" style="131" customWidth="1"/>
    <col min="7" max="9" width="9" style="131"/>
    <col min="10" max="10" width="8.375" style="131" customWidth="1"/>
    <col min="11" max="11" width="11.125" style="131" hidden="1" customWidth="1"/>
    <col min="12" max="12" width="29.375" style="131" hidden="1" customWidth="1"/>
    <col min="13" max="16384" width="9" style="131"/>
  </cols>
  <sheetData>
    <row r="1" spans="1:14" ht="27.75" customHeight="1" x14ac:dyDescent="0.15">
      <c r="A1" s="608" t="s">
        <v>393</v>
      </c>
      <c r="B1" s="608"/>
      <c r="C1" s="77"/>
      <c r="D1" s="77"/>
      <c r="E1" s="77"/>
      <c r="F1" s="77"/>
      <c r="G1" s="77"/>
      <c r="H1" s="77"/>
      <c r="I1" s="77"/>
      <c r="J1" s="77"/>
    </row>
    <row r="2" spans="1:14" ht="27.75" customHeight="1" x14ac:dyDescent="0.15">
      <c r="D2" s="370" t="s">
        <v>313</v>
      </c>
      <c r="E2" s="370"/>
      <c r="F2" s="370"/>
      <c r="G2" s="77"/>
      <c r="H2" s="77"/>
      <c r="I2" s="77"/>
      <c r="J2" s="77"/>
      <c r="K2" s="258" t="s">
        <v>18</v>
      </c>
      <c r="L2" s="258" t="s">
        <v>142</v>
      </c>
    </row>
    <row r="3" spans="1:14" ht="27.75" customHeight="1" x14ac:dyDescent="0.15">
      <c r="D3" s="370" t="s">
        <v>312</v>
      </c>
      <c r="E3" s="370"/>
      <c r="F3" s="370"/>
      <c r="G3" s="77"/>
      <c r="H3" s="77"/>
      <c r="I3" s="77"/>
      <c r="J3" s="77"/>
      <c r="K3" s="258" t="s">
        <v>19</v>
      </c>
      <c r="L3" s="258" t="s">
        <v>143</v>
      </c>
    </row>
    <row r="4" spans="1:14" ht="27.75" customHeight="1" x14ac:dyDescent="0.15">
      <c r="G4" s="77"/>
      <c r="H4" s="77"/>
      <c r="I4" s="77"/>
      <c r="J4" s="77"/>
      <c r="K4" s="258" t="s">
        <v>20</v>
      </c>
      <c r="L4" s="258" t="s">
        <v>145</v>
      </c>
    </row>
    <row r="5" spans="1:14" ht="27.75" customHeight="1" x14ac:dyDescent="0.15">
      <c r="C5" s="131" t="s">
        <v>250</v>
      </c>
      <c r="G5" s="77"/>
      <c r="H5" s="77"/>
      <c r="I5" s="77"/>
      <c r="J5" s="77"/>
      <c r="K5" s="258" t="s">
        <v>21</v>
      </c>
      <c r="L5" s="258" t="s">
        <v>148</v>
      </c>
    </row>
    <row r="6" spans="1:14" ht="27.75" customHeight="1" x14ac:dyDescent="0.15">
      <c r="G6" s="77"/>
      <c r="H6" s="77"/>
      <c r="I6" s="77"/>
      <c r="J6" s="77"/>
      <c r="K6" s="258" t="s">
        <v>22</v>
      </c>
      <c r="L6" s="258" t="s">
        <v>149</v>
      </c>
    </row>
    <row r="7" spans="1:14" ht="27.75" customHeight="1" x14ac:dyDescent="0.15">
      <c r="G7" s="77"/>
      <c r="H7" s="77"/>
      <c r="I7" s="77"/>
      <c r="J7" s="77"/>
      <c r="K7" s="258" t="s">
        <v>23</v>
      </c>
      <c r="L7" s="258" t="s">
        <v>150</v>
      </c>
    </row>
    <row r="8" spans="1:14" ht="27.75" customHeight="1" x14ac:dyDescent="0.15">
      <c r="C8" s="526" t="s">
        <v>251</v>
      </c>
      <c r="D8" s="526"/>
      <c r="E8" s="526"/>
      <c r="F8" s="526"/>
      <c r="G8" s="77"/>
      <c r="H8" s="77"/>
      <c r="I8" s="77"/>
      <c r="J8" s="77"/>
      <c r="K8" s="258" t="s">
        <v>24</v>
      </c>
      <c r="L8" s="258" t="s">
        <v>153</v>
      </c>
    </row>
    <row r="9" spans="1:14" ht="27.75" customHeight="1" x14ac:dyDescent="0.15">
      <c r="C9" s="127"/>
      <c r="D9" s="131" t="s">
        <v>252</v>
      </c>
      <c r="F9" s="158" t="s">
        <v>253</v>
      </c>
      <c r="G9" s="77"/>
      <c r="H9" s="77"/>
      <c r="I9" s="77"/>
      <c r="J9" s="77"/>
      <c r="K9" s="258" t="s">
        <v>25</v>
      </c>
      <c r="L9" s="258" t="s">
        <v>152</v>
      </c>
    </row>
    <row r="10" spans="1:14" ht="27.75" customHeight="1" x14ac:dyDescent="0.15">
      <c r="A10" s="77"/>
      <c r="B10" s="77"/>
      <c r="C10" s="80"/>
      <c r="D10" s="77"/>
      <c r="E10" s="77"/>
      <c r="F10" s="80"/>
      <c r="G10" s="77"/>
      <c r="H10" s="77"/>
      <c r="I10" s="77"/>
      <c r="J10" s="77"/>
      <c r="K10" s="258" t="s">
        <v>26</v>
      </c>
      <c r="L10" s="258" t="s">
        <v>157</v>
      </c>
    </row>
    <row r="11" spans="1:14" ht="27.75" customHeight="1" x14ac:dyDescent="0.15">
      <c r="A11" s="77"/>
      <c r="B11" s="77"/>
      <c r="C11" s="77"/>
      <c r="D11" s="77"/>
      <c r="E11" s="77"/>
      <c r="F11" s="77"/>
      <c r="G11" s="77"/>
      <c r="H11" s="77"/>
      <c r="I11" s="77"/>
      <c r="J11" s="77"/>
      <c r="K11" s="258" t="s">
        <v>27</v>
      </c>
      <c r="L11" s="258" t="s">
        <v>158</v>
      </c>
    </row>
    <row r="12" spans="1:14" ht="27.75" customHeight="1" x14ac:dyDescent="0.15">
      <c r="B12" s="640" t="s">
        <v>294</v>
      </c>
      <c r="C12" s="526"/>
      <c r="D12" s="526"/>
      <c r="E12" s="526"/>
      <c r="G12" s="77"/>
      <c r="H12" s="77"/>
      <c r="I12" s="77"/>
      <c r="J12" s="77"/>
      <c r="K12" s="258" t="s">
        <v>28</v>
      </c>
      <c r="L12" s="258" t="s">
        <v>159</v>
      </c>
    </row>
    <row r="13" spans="1:14" ht="27.75" customHeight="1" x14ac:dyDescent="0.15">
      <c r="B13" s="159"/>
      <c r="C13" s="129"/>
      <c r="D13" s="129"/>
      <c r="E13" s="129"/>
      <c r="G13" s="77"/>
      <c r="H13" s="77"/>
      <c r="I13" s="77"/>
      <c r="J13" s="77"/>
      <c r="K13" s="259" t="s">
        <v>29</v>
      </c>
      <c r="L13" s="259" t="s">
        <v>160</v>
      </c>
    </row>
    <row r="14" spans="1:14" ht="51" customHeight="1" x14ac:dyDescent="0.15">
      <c r="G14" s="77"/>
      <c r="H14" s="77"/>
      <c r="I14" s="77"/>
      <c r="J14" s="77"/>
      <c r="K14" s="258" t="s">
        <v>30</v>
      </c>
      <c r="L14" s="258" t="s">
        <v>161</v>
      </c>
      <c r="M14" s="52"/>
      <c r="N14" s="52"/>
    </row>
    <row r="15" spans="1:14" ht="35.25" customHeight="1" x14ac:dyDescent="0.15">
      <c r="G15" s="77"/>
      <c r="H15" s="77"/>
      <c r="I15" s="77"/>
      <c r="J15" s="77"/>
      <c r="K15" s="258" t="s">
        <v>31</v>
      </c>
      <c r="L15" s="258" t="s">
        <v>162</v>
      </c>
    </row>
    <row r="16" spans="1:14" ht="35.25" customHeight="1" x14ac:dyDescent="0.15">
      <c r="B16" s="613" t="s">
        <v>311</v>
      </c>
      <c r="C16" s="613"/>
      <c r="D16" s="613"/>
      <c r="E16" s="613"/>
      <c r="F16" s="613"/>
      <c r="G16" s="77"/>
      <c r="H16" s="77"/>
      <c r="I16" s="77"/>
      <c r="J16" s="77"/>
      <c r="K16" s="258" t="s">
        <v>32</v>
      </c>
      <c r="L16" s="258" t="s">
        <v>163</v>
      </c>
    </row>
    <row r="17" spans="1:12" ht="27.75" customHeight="1" x14ac:dyDescent="0.15">
      <c r="B17" s="52" t="s">
        <v>394</v>
      </c>
      <c r="C17" s="52"/>
      <c r="D17" s="52"/>
      <c r="E17" s="52"/>
      <c r="G17" s="77"/>
      <c r="H17" s="77"/>
      <c r="I17" s="77"/>
      <c r="J17" s="77"/>
      <c r="K17" s="258" t="s">
        <v>33</v>
      </c>
      <c r="L17" s="258" t="s">
        <v>164</v>
      </c>
    </row>
    <row r="18" spans="1:12" ht="27.75" customHeight="1" x14ac:dyDescent="0.15">
      <c r="B18" s="52"/>
      <c r="C18" s="52"/>
      <c r="D18" s="52"/>
      <c r="E18" s="52"/>
      <c r="G18" s="77"/>
      <c r="H18" s="77"/>
      <c r="I18" s="77"/>
      <c r="J18" s="77"/>
      <c r="K18" s="258" t="s">
        <v>34</v>
      </c>
      <c r="L18" s="258" t="s">
        <v>166</v>
      </c>
    </row>
    <row r="19" spans="1:12" ht="27.75" customHeight="1" x14ac:dyDescent="0.15">
      <c r="B19" s="158"/>
      <c r="C19" s="158"/>
      <c r="D19" s="158"/>
      <c r="E19" s="158"/>
      <c r="G19" s="77"/>
      <c r="H19" s="77"/>
      <c r="I19" s="77"/>
      <c r="J19" s="77"/>
      <c r="K19" s="258" t="s">
        <v>35</v>
      </c>
      <c r="L19" s="258" t="s">
        <v>167</v>
      </c>
    </row>
    <row r="20" spans="1:12" ht="27.75" customHeight="1" x14ac:dyDescent="0.15">
      <c r="B20" s="130"/>
      <c r="G20" s="77"/>
      <c r="H20" s="77"/>
      <c r="I20" s="77"/>
      <c r="J20" s="77"/>
      <c r="K20" s="258" t="s">
        <v>36</v>
      </c>
      <c r="L20" s="258" t="s">
        <v>169</v>
      </c>
    </row>
    <row r="21" spans="1:12" ht="27.75" customHeight="1" x14ac:dyDescent="0.15">
      <c r="B21" s="131" t="s">
        <v>64</v>
      </c>
      <c r="G21" s="77"/>
      <c r="H21" s="77"/>
      <c r="I21" s="77"/>
      <c r="J21" s="77"/>
      <c r="K21" s="260" t="s">
        <v>37</v>
      </c>
      <c r="L21" s="258" t="s">
        <v>170</v>
      </c>
    </row>
    <row r="22" spans="1:12" ht="27.75" customHeight="1" x14ac:dyDescent="0.15">
      <c r="C22" s="136"/>
      <c r="D22" s="132"/>
      <c r="E22" s="132"/>
      <c r="G22" s="77"/>
      <c r="H22" s="77"/>
      <c r="I22" s="77"/>
      <c r="J22" s="77"/>
      <c r="K22" s="258" t="s">
        <v>38</v>
      </c>
      <c r="L22" s="258" t="s">
        <v>172</v>
      </c>
    </row>
    <row r="23" spans="1:12" ht="27.75" customHeight="1" x14ac:dyDescent="0.15">
      <c r="C23" s="136"/>
      <c r="D23" s="133"/>
      <c r="E23" s="133"/>
      <c r="G23" s="77"/>
      <c r="H23" s="77"/>
      <c r="I23" s="77"/>
      <c r="J23" s="77"/>
      <c r="K23" s="258" t="s">
        <v>39</v>
      </c>
      <c r="L23" s="258" t="s">
        <v>174</v>
      </c>
    </row>
    <row r="24" spans="1:12" ht="27.75" customHeight="1" x14ac:dyDescent="0.15">
      <c r="B24" s="130"/>
      <c r="C24" s="136"/>
      <c r="D24" s="132"/>
      <c r="E24" s="132"/>
      <c r="F24" s="132"/>
      <c r="G24" s="85"/>
      <c r="H24" s="367"/>
      <c r="I24" s="368"/>
      <c r="J24" s="368"/>
      <c r="K24" s="261" t="s">
        <v>63</v>
      </c>
      <c r="L24" s="258" t="s">
        <v>176</v>
      </c>
    </row>
    <row r="25" spans="1:12" ht="27.75" customHeight="1" x14ac:dyDescent="0.15">
      <c r="B25" s="158"/>
      <c r="C25" s="136"/>
      <c r="D25" s="133"/>
      <c r="E25" s="133"/>
      <c r="F25" s="133"/>
      <c r="G25" s="86"/>
      <c r="H25" s="119"/>
      <c r="I25" s="86"/>
      <c r="J25" s="86"/>
      <c r="K25" s="258" t="s">
        <v>40</v>
      </c>
      <c r="L25" s="258" t="s">
        <v>178</v>
      </c>
    </row>
    <row r="26" spans="1:12" ht="27.75" customHeight="1" x14ac:dyDescent="0.15">
      <c r="B26" s="52"/>
      <c r="C26" s="52"/>
      <c r="D26" s="52"/>
      <c r="E26" s="52"/>
      <c r="F26" s="52"/>
      <c r="G26" s="86"/>
      <c r="H26" s="119"/>
      <c r="I26" s="86"/>
      <c r="J26" s="86"/>
      <c r="K26" s="258" t="s">
        <v>41</v>
      </c>
      <c r="L26" s="258" t="s">
        <v>179</v>
      </c>
    </row>
    <row r="27" spans="1:12" ht="27.75" customHeight="1" x14ac:dyDescent="0.15">
      <c r="B27" s="52"/>
      <c r="C27" s="52"/>
      <c r="D27" s="52"/>
      <c r="E27" s="52"/>
      <c r="F27" s="52"/>
      <c r="G27" s="86"/>
      <c r="H27" s="86"/>
      <c r="I27" s="77"/>
      <c r="J27" s="77"/>
      <c r="K27" s="258" t="s">
        <v>42</v>
      </c>
      <c r="L27" s="258" t="s">
        <v>181</v>
      </c>
    </row>
    <row r="28" spans="1:12" ht="27.75" customHeight="1" x14ac:dyDescent="0.15">
      <c r="B28" s="52"/>
      <c r="C28" s="52"/>
      <c r="D28" s="52"/>
      <c r="E28" s="52"/>
      <c r="G28" s="77"/>
      <c r="H28" s="77"/>
      <c r="I28" s="77"/>
      <c r="J28" s="77"/>
      <c r="K28" s="258" t="s">
        <v>43</v>
      </c>
      <c r="L28" s="258" t="s">
        <v>182</v>
      </c>
    </row>
    <row r="29" spans="1:12" x14ac:dyDescent="0.15">
      <c r="B29" s="266"/>
      <c r="C29" s="266"/>
      <c r="D29" s="266"/>
      <c r="E29" s="266"/>
      <c r="G29" s="77"/>
      <c r="H29" s="77"/>
      <c r="I29" s="77"/>
      <c r="J29" s="77"/>
      <c r="K29" s="258" t="s">
        <v>44</v>
      </c>
      <c r="L29" s="258" t="s">
        <v>183</v>
      </c>
    </row>
    <row r="30" spans="1:12" x14ac:dyDescent="0.15">
      <c r="B30" s="266"/>
      <c r="C30" s="266"/>
      <c r="D30" s="266"/>
      <c r="E30" s="266"/>
      <c r="G30" s="77"/>
      <c r="H30" s="77"/>
      <c r="I30" s="77"/>
      <c r="J30" s="77"/>
      <c r="K30" s="258" t="s">
        <v>45</v>
      </c>
      <c r="L30" s="258" t="s">
        <v>184</v>
      </c>
    </row>
    <row r="31" spans="1:12" x14ac:dyDescent="0.15">
      <c r="A31" s="77"/>
      <c r="B31" s="77"/>
      <c r="C31" s="77"/>
      <c r="D31" s="77"/>
      <c r="E31" s="77"/>
      <c r="F31" s="77"/>
      <c r="G31" s="77"/>
      <c r="H31" s="77"/>
      <c r="I31" s="77"/>
      <c r="J31" s="77"/>
      <c r="K31" s="258" t="s">
        <v>46</v>
      </c>
      <c r="L31" s="258" t="s">
        <v>185</v>
      </c>
    </row>
    <row r="32" spans="1:12" x14ac:dyDescent="0.15">
      <c r="A32" s="77"/>
      <c r="B32" s="77"/>
      <c r="C32" s="77"/>
      <c r="D32" s="77"/>
      <c r="E32" s="77"/>
      <c r="F32" s="77"/>
      <c r="G32" s="77"/>
      <c r="H32" s="77"/>
      <c r="I32" s="77"/>
      <c r="J32" s="77"/>
      <c r="K32" s="258" t="s">
        <v>47</v>
      </c>
      <c r="L32" s="258" t="s">
        <v>186</v>
      </c>
    </row>
    <row r="33" spans="1:12" x14ac:dyDescent="0.15">
      <c r="A33" s="77"/>
      <c r="B33" s="77"/>
      <c r="C33" s="77"/>
      <c r="D33" s="77"/>
      <c r="E33" s="77"/>
      <c r="F33" s="77"/>
      <c r="G33" s="77"/>
      <c r="H33" s="77"/>
      <c r="I33" s="77"/>
      <c r="J33" s="77"/>
      <c r="K33" s="258" t="s">
        <v>48</v>
      </c>
      <c r="L33" s="258" t="s">
        <v>187</v>
      </c>
    </row>
    <row r="34" spans="1:12" x14ac:dyDescent="0.15">
      <c r="A34" s="77"/>
      <c r="B34" s="77"/>
      <c r="C34" s="77"/>
      <c r="D34" s="77"/>
      <c r="E34" s="77"/>
      <c r="F34" s="77"/>
      <c r="G34" s="77"/>
      <c r="H34" s="77"/>
      <c r="I34" s="77"/>
      <c r="J34" s="77"/>
      <c r="K34" s="258" t="s">
        <v>49</v>
      </c>
      <c r="L34" s="258" t="s">
        <v>188</v>
      </c>
    </row>
    <row r="35" spans="1:12" x14ac:dyDescent="0.15">
      <c r="K35" s="258" t="s">
        <v>50</v>
      </c>
      <c r="L35" s="258" t="s">
        <v>189</v>
      </c>
    </row>
    <row r="36" spans="1:12" x14ac:dyDescent="0.15">
      <c r="K36" s="258" t="s">
        <v>51</v>
      </c>
      <c r="L36" s="258" t="s">
        <v>190</v>
      </c>
    </row>
    <row r="37" spans="1:12" x14ac:dyDescent="0.15">
      <c r="K37" s="258" t="s">
        <v>52</v>
      </c>
      <c r="L37" s="258" t="s">
        <v>191</v>
      </c>
    </row>
    <row r="38" spans="1:12" x14ac:dyDescent="0.15">
      <c r="K38" s="258" t="s">
        <v>53</v>
      </c>
      <c r="L38" s="258" t="s">
        <v>306</v>
      </c>
    </row>
    <row r="39" spans="1:12" x14ac:dyDescent="0.15">
      <c r="K39" s="258" t="s">
        <v>54</v>
      </c>
      <c r="L39" s="258" t="s">
        <v>193</v>
      </c>
    </row>
    <row r="40" spans="1:12" x14ac:dyDescent="0.15">
      <c r="K40" s="258" t="s">
        <v>55</v>
      </c>
      <c r="L40" s="260" t="s">
        <v>194</v>
      </c>
    </row>
    <row r="41" spans="1:12" x14ac:dyDescent="0.15">
      <c r="K41" s="258" t="s">
        <v>56</v>
      </c>
      <c r="L41" s="260" t="s">
        <v>195</v>
      </c>
    </row>
    <row r="42" spans="1:12" x14ac:dyDescent="0.15">
      <c r="K42" s="258" t="s">
        <v>57</v>
      </c>
      <c r="L42" s="259" t="s">
        <v>196</v>
      </c>
    </row>
    <row r="43" spans="1:12" x14ac:dyDescent="0.15">
      <c r="K43" s="262" t="s">
        <v>58</v>
      </c>
      <c r="L43" s="263" t="s">
        <v>197</v>
      </c>
    </row>
    <row r="44" spans="1:12" x14ac:dyDescent="0.15">
      <c r="K44" s="258" t="s">
        <v>59</v>
      </c>
      <c r="L44" s="259" t="s">
        <v>198</v>
      </c>
    </row>
    <row r="45" spans="1:12" x14ac:dyDescent="0.15">
      <c r="K45" s="264" t="s">
        <v>60</v>
      </c>
      <c r="L45" s="264" t="s">
        <v>199</v>
      </c>
    </row>
    <row r="46" spans="1:12" x14ac:dyDescent="0.15">
      <c r="K46" s="258" t="s">
        <v>61</v>
      </c>
      <c r="L46" s="261" t="s">
        <v>200</v>
      </c>
    </row>
    <row r="47" spans="1:12" x14ac:dyDescent="0.15">
      <c r="K47" s="264" t="s">
        <v>62</v>
      </c>
      <c r="L47" s="264" t="s">
        <v>201</v>
      </c>
    </row>
    <row r="48" spans="1:12" x14ac:dyDescent="0.15">
      <c r="K48" s="265" t="s">
        <v>137</v>
      </c>
      <c r="L48" s="258" t="s">
        <v>202</v>
      </c>
    </row>
  </sheetData>
  <sheetProtection selectLockedCells="1"/>
  <mergeCells count="7">
    <mergeCell ref="B16:F16"/>
    <mergeCell ref="H24:J24"/>
    <mergeCell ref="A1:B1"/>
    <mergeCell ref="D2:F2"/>
    <mergeCell ref="D3:F3"/>
    <mergeCell ref="C8:F8"/>
    <mergeCell ref="B12:E12"/>
  </mergeCells>
  <phoneticPr fontId="2"/>
  <dataValidations count="2">
    <dataValidation type="list" allowBlank="1" showInputMessage="1" showErrorMessage="1" sqref="D8:F8" xr:uid="{00000000-0002-0000-1000-000000000000}">
      <formula1>$L$2:$L$48</formula1>
    </dataValidation>
    <dataValidation type="list" allowBlank="1" showInputMessage="1" showErrorMessage="1" sqref="D9:F9" xr:uid="{00000000-0002-0000-1000-000001000000}">
      <formula1>$K$2:$K$48</formula1>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107"/>
  <sheetViews>
    <sheetView showZeros="0" topLeftCell="A16" zoomScaleNormal="100" workbookViewId="0">
      <selection activeCell="F27" sqref="F27"/>
    </sheetView>
  </sheetViews>
  <sheetFormatPr defaultRowHeight="13.5" x14ac:dyDescent="0.15"/>
  <cols>
    <col min="1" max="2" width="1.375" style="1" customWidth="1"/>
    <col min="3" max="4" width="9" style="1"/>
    <col min="5" max="5" width="27.75" style="1" customWidth="1"/>
    <col min="6" max="6" width="9" style="1" customWidth="1"/>
    <col min="7" max="7" width="5.875" style="2" customWidth="1"/>
    <col min="8" max="9" width="18.625" style="1" customWidth="1"/>
    <col min="10" max="10" width="43.875" style="3" customWidth="1"/>
    <col min="11" max="11" width="9" style="1"/>
    <col min="12" max="12" width="4" style="1" customWidth="1"/>
    <col min="13" max="13" width="14.25" style="1" hidden="1" customWidth="1"/>
    <col min="14" max="14" width="48" style="1" hidden="1" customWidth="1"/>
    <col min="15" max="16384" width="9" style="1"/>
  </cols>
  <sheetData>
    <row r="1" spans="1:15" ht="20.25" customHeight="1" x14ac:dyDescent="0.15">
      <c r="A1" s="374" t="s">
        <v>345</v>
      </c>
      <c r="B1" s="374"/>
      <c r="C1" s="374"/>
      <c r="D1" s="374"/>
      <c r="E1" s="15"/>
      <c r="F1" s="15"/>
      <c r="G1" s="16"/>
      <c r="H1" s="15"/>
      <c r="I1" s="15"/>
      <c r="J1" s="17"/>
      <c r="K1" s="65"/>
      <c r="L1" s="89"/>
      <c r="M1" s="89"/>
      <c r="N1" s="89"/>
      <c r="O1" s="89"/>
    </row>
    <row r="2" spans="1:15" ht="40.5" customHeight="1" x14ac:dyDescent="0.15">
      <c r="A2" s="15"/>
      <c r="B2" s="15"/>
      <c r="C2" s="15"/>
      <c r="D2" s="390" t="s">
        <v>10</v>
      </c>
      <c r="E2" s="390"/>
      <c r="F2" s="390"/>
      <c r="G2" s="390"/>
      <c r="H2" s="390"/>
      <c r="I2" s="18"/>
      <c r="J2" s="19"/>
      <c r="K2" s="65"/>
      <c r="L2" s="89"/>
      <c r="M2" s="89"/>
      <c r="N2" s="89"/>
      <c r="O2" s="89"/>
    </row>
    <row r="3" spans="1:15" ht="31.5" customHeight="1" x14ac:dyDescent="0.15">
      <c r="A3" s="20"/>
      <c r="B3" s="20"/>
      <c r="C3" s="20"/>
      <c r="D3" s="20"/>
      <c r="E3" s="20"/>
      <c r="F3" s="20"/>
      <c r="G3" s="21"/>
      <c r="H3" s="22" t="s">
        <v>7</v>
      </c>
      <c r="I3" s="406"/>
      <c r="J3" s="406"/>
      <c r="K3" s="65"/>
      <c r="L3" s="89"/>
      <c r="M3" s="90"/>
      <c r="N3" s="90"/>
      <c r="O3" s="89"/>
    </row>
    <row r="4" spans="1:15" ht="15.75" customHeight="1" x14ac:dyDescent="0.15">
      <c r="A4" s="20"/>
      <c r="B4" s="20"/>
      <c r="C4" s="20"/>
      <c r="D4" s="20"/>
      <c r="E4" s="20"/>
      <c r="F4" s="20"/>
      <c r="G4" s="21"/>
      <c r="H4" s="20"/>
      <c r="I4" s="20"/>
      <c r="J4" s="19"/>
      <c r="K4" s="65"/>
      <c r="L4" s="89"/>
      <c r="M4" s="90"/>
      <c r="N4" s="90"/>
      <c r="O4" s="89"/>
    </row>
    <row r="5" spans="1:15" ht="40.5" customHeight="1" x14ac:dyDescent="0.15">
      <c r="A5" s="410" t="s">
        <v>4</v>
      </c>
      <c r="B5" s="410"/>
      <c r="C5" s="410"/>
      <c r="D5" s="410"/>
      <c r="E5" s="410"/>
      <c r="F5" s="410" t="s">
        <v>5</v>
      </c>
      <c r="G5" s="410"/>
      <c r="H5" s="24" t="s">
        <v>67</v>
      </c>
      <c r="I5" s="24" t="s">
        <v>68</v>
      </c>
      <c r="J5" s="11" t="s">
        <v>65</v>
      </c>
      <c r="K5" s="65"/>
      <c r="L5" s="89"/>
      <c r="M5" s="90"/>
      <c r="N5" s="279" t="s">
        <v>18</v>
      </c>
      <c r="O5" s="89"/>
    </row>
    <row r="6" spans="1:15" ht="40.5" customHeight="1" x14ac:dyDescent="0.15">
      <c r="A6" s="407" t="s">
        <v>350</v>
      </c>
      <c r="B6" s="408"/>
      <c r="C6" s="408"/>
      <c r="D6" s="408"/>
      <c r="E6" s="408"/>
      <c r="F6" s="408"/>
      <c r="G6" s="408"/>
      <c r="H6" s="408"/>
      <c r="I6" s="408"/>
      <c r="J6" s="409"/>
      <c r="K6" s="65"/>
      <c r="L6" s="89"/>
      <c r="M6" s="91"/>
      <c r="N6" s="279" t="s">
        <v>19</v>
      </c>
      <c r="O6" s="89"/>
    </row>
    <row r="7" spans="1:15" ht="40.5" customHeight="1" x14ac:dyDescent="0.15">
      <c r="A7" s="273"/>
      <c r="B7" s="378" t="s">
        <v>346</v>
      </c>
      <c r="C7" s="378"/>
      <c r="D7" s="378"/>
      <c r="E7" s="378"/>
      <c r="F7" s="378"/>
      <c r="G7" s="378"/>
      <c r="H7" s="378"/>
      <c r="I7" s="378"/>
      <c r="J7" s="379"/>
      <c r="K7" s="65"/>
      <c r="L7" s="89"/>
      <c r="M7" s="90" t="s">
        <v>11</v>
      </c>
      <c r="N7" s="279" t="s">
        <v>20</v>
      </c>
      <c r="O7" s="89"/>
    </row>
    <row r="8" spans="1:15" ht="20.25" customHeight="1" x14ac:dyDescent="0.15">
      <c r="A8" s="25"/>
      <c r="B8" s="26"/>
      <c r="C8" s="391" t="s">
        <v>324</v>
      </c>
      <c r="D8" s="391"/>
      <c r="E8" s="392"/>
      <c r="F8" s="60"/>
      <c r="G8" s="280"/>
      <c r="H8" s="36"/>
      <c r="I8" s="61">
        <f t="shared" ref="I8:I9" si="0">H8/2</f>
        <v>0</v>
      </c>
      <c r="J8" s="62"/>
      <c r="K8" s="65"/>
      <c r="L8" s="89"/>
      <c r="M8" s="90" t="s">
        <v>12</v>
      </c>
      <c r="N8" s="279" t="s">
        <v>21</v>
      </c>
      <c r="O8" s="89"/>
    </row>
    <row r="9" spans="1:15" ht="20.25" customHeight="1" x14ac:dyDescent="0.15">
      <c r="A9" s="388"/>
      <c r="B9" s="389"/>
      <c r="C9" s="393"/>
      <c r="D9" s="393"/>
      <c r="E9" s="394"/>
      <c r="F9" s="40"/>
      <c r="G9" s="28" t="s">
        <v>69</v>
      </c>
      <c r="H9" s="41"/>
      <c r="I9" s="54">
        <f t="shared" si="0"/>
        <v>0</v>
      </c>
      <c r="J9" s="30"/>
      <c r="K9" s="65"/>
      <c r="L9" s="89"/>
      <c r="M9" s="90" t="s">
        <v>13</v>
      </c>
      <c r="N9" s="279" t="s">
        <v>22</v>
      </c>
      <c r="O9" s="89"/>
    </row>
    <row r="10" spans="1:15" ht="20.25" customHeight="1" x14ac:dyDescent="0.15">
      <c r="A10" s="25"/>
      <c r="B10" s="26"/>
      <c r="C10" s="391" t="s">
        <v>9</v>
      </c>
      <c r="D10" s="391"/>
      <c r="E10" s="392"/>
      <c r="F10" s="60"/>
      <c r="G10" s="280"/>
      <c r="H10" s="36"/>
      <c r="I10" s="61">
        <f>H10/2</f>
        <v>0</v>
      </c>
      <c r="J10" s="62"/>
      <c r="K10" s="65"/>
      <c r="L10" s="89"/>
      <c r="M10" s="91" t="s">
        <v>10</v>
      </c>
      <c r="N10" s="279" t="s">
        <v>23</v>
      </c>
      <c r="O10" s="89"/>
    </row>
    <row r="11" spans="1:15" ht="20.25" customHeight="1" x14ac:dyDescent="0.15">
      <c r="A11" s="388"/>
      <c r="B11" s="389"/>
      <c r="C11" s="393"/>
      <c r="D11" s="393"/>
      <c r="E11" s="394"/>
      <c r="F11" s="29"/>
      <c r="G11" s="275" t="s">
        <v>3</v>
      </c>
      <c r="H11" s="12"/>
      <c r="I11" s="54">
        <f>H11/2</f>
        <v>0</v>
      </c>
      <c r="J11" s="31"/>
      <c r="K11" s="65"/>
      <c r="L11" s="89"/>
      <c r="M11" s="89"/>
      <c r="N11" s="279" t="s">
        <v>24</v>
      </c>
      <c r="O11" s="89"/>
    </row>
    <row r="12" spans="1:15" s="10" customFormat="1" ht="20.25" customHeight="1" x14ac:dyDescent="0.15">
      <c r="A12" s="25"/>
      <c r="B12" s="26"/>
      <c r="C12" s="391" t="s">
        <v>325</v>
      </c>
      <c r="D12" s="391"/>
      <c r="E12" s="392"/>
      <c r="F12" s="38"/>
      <c r="G12" s="281"/>
      <c r="H12" s="39"/>
      <c r="I12" s="61">
        <f>H12/2</f>
        <v>0</v>
      </c>
      <c r="J12" s="62"/>
      <c r="K12" s="66"/>
      <c r="L12" s="92"/>
      <c r="M12" s="93"/>
      <c r="N12" s="279" t="s">
        <v>25</v>
      </c>
      <c r="O12" s="92"/>
    </row>
    <row r="13" spans="1:15" ht="20.25" customHeight="1" x14ac:dyDescent="0.15">
      <c r="A13" s="388"/>
      <c r="B13" s="389"/>
      <c r="C13" s="393"/>
      <c r="D13" s="393"/>
      <c r="E13" s="394"/>
      <c r="F13" s="40"/>
      <c r="G13" s="28" t="s">
        <v>3</v>
      </c>
      <c r="H13" s="41"/>
      <c r="I13" s="54">
        <f>H13/2</f>
        <v>0</v>
      </c>
      <c r="J13" s="32"/>
      <c r="K13" s="65"/>
      <c r="L13" s="89"/>
      <c r="M13" s="89"/>
      <c r="N13" s="279" t="s">
        <v>26</v>
      </c>
      <c r="O13" s="89"/>
    </row>
    <row r="14" spans="1:15" ht="40.5" customHeight="1" x14ac:dyDescent="0.15">
      <c r="A14" s="273"/>
      <c r="B14" s="378" t="s">
        <v>336</v>
      </c>
      <c r="C14" s="378"/>
      <c r="D14" s="378"/>
      <c r="E14" s="378"/>
      <c r="F14" s="378"/>
      <c r="G14" s="378"/>
      <c r="H14" s="378"/>
      <c r="I14" s="378"/>
      <c r="J14" s="379"/>
      <c r="K14" s="65"/>
      <c r="L14" s="89"/>
      <c r="M14" s="89"/>
      <c r="N14" s="279" t="s">
        <v>27</v>
      </c>
      <c r="O14" s="89"/>
    </row>
    <row r="15" spans="1:15" ht="20.25" customHeight="1" x14ac:dyDescent="0.15">
      <c r="A15" s="25"/>
      <c r="B15" s="26"/>
      <c r="C15" s="391" t="s">
        <v>324</v>
      </c>
      <c r="D15" s="391"/>
      <c r="E15" s="392"/>
      <c r="F15" s="60"/>
      <c r="G15" s="274"/>
      <c r="H15" s="36"/>
      <c r="I15" s="36"/>
      <c r="J15" s="35"/>
      <c r="K15" s="65"/>
      <c r="L15" s="89"/>
      <c r="M15" s="89"/>
      <c r="N15" s="279" t="s">
        <v>28</v>
      </c>
      <c r="O15" s="89"/>
    </row>
    <row r="16" spans="1:15" ht="20.25" customHeight="1" x14ac:dyDescent="0.15">
      <c r="A16" s="388"/>
      <c r="B16" s="389"/>
      <c r="C16" s="393"/>
      <c r="D16" s="393"/>
      <c r="E16" s="394"/>
      <c r="F16" s="29"/>
      <c r="G16" s="275" t="s">
        <v>3</v>
      </c>
      <c r="H16" s="12"/>
      <c r="I16" s="12"/>
      <c r="J16" s="32" t="s">
        <v>70</v>
      </c>
      <c r="K16" s="65"/>
      <c r="L16" s="89"/>
      <c r="M16" s="89"/>
      <c r="N16" s="282" t="s">
        <v>29</v>
      </c>
      <c r="O16" s="89"/>
    </row>
    <row r="17" spans="1:15" ht="20.25" customHeight="1" x14ac:dyDescent="0.15">
      <c r="A17" s="25"/>
      <c r="B17" s="26"/>
      <c r="C17" s="391" t="s">
        <v>9</v>
      </c>
      <c r="D17" s="391"/>
      <c r="E17" s="392"/>
      <c r="F17" s="60"/>
      <c r="G17" s="274"/>
      <c r="H17" s="36"/>
      <c r="I17" s="36"/>
      <c r="J17" s="35"/>
      <c r="K17" s="65"/>
      <c r="L17" s="89"/>
      <c r="M17" s="89"/>
      <c r="N17" s="279" t="s">
        <v>30</v>
      </c>
      <c r="O17" s="89"/>
    </row>
    <row r="18" spans="1:15" ht="20.25" customHeight="1" x14ac:dyDescent="0.15">
      <c r="A18" s="388"/>
      <c r="B18" s="389"/>
      <c r="C18" s="393"/>
      <c r="D18" s="393"/>
      <c r="E18" s="394"/>
      <c r="F18" s="29"/>
      <c r="G18" s="275" t="s">
        <v>3</v>
      </c>
      <c r="H18" s="12"/>
      <c r="I18" s="12"/>
      <c r="J18" s="32"/>
      <c r="K18" s="65"/>
      <c r="L18" s="89"/>
      <c r="M18" s="89"/>
      <c r="N18" s="279" t="s">
        <v>31</v>
      </c>
      <c r="O18" s="89"/>
    </row>
    <row r="19" spans="1:15" ht="20.25" customHeight="1" x14ac:dyDescent="0.15">
      <c r="A19" s="25"/>
      <c r="B19" s="26"/>
      <c r="C19" s="391" t="s">
        <v>325</v>
      </c>
      <c r="D19" s="391"/>
      <c r="E19" s="392"/>
      <c r="F19" s="38"/>
      <c r="G19" s="281"/>
      <c r="H19" s="39"/>
      <c r="I19" s="39"/>
      <c r="J19" s="33"/>
      <c r="K19" s="65"/>
      <c r="L19" s="89"/>
      <c r="M19" s="89"/>
      <c r="N19" s="279" t="s">
        <v>32</v>
      </c>
      <c r="O19" s="89"/>
    </row>
    <row r="20" spans="1:15" ht="20.25" customHeight="1" x14ac:dyDescent="0.15">
      <c r="A20" s="388"/>
      <c r="B20" s="389"/>
      <c r="C20" s="393"/>
      <c r="D20" s="393"/>
      <c r="E20" s="394"/>
      <c r="F20" s="40"/>
      <c r="G20" s="28" t="s">
        <v>3</v>
      </c>
      <c r="H20" s="41"/>
      <c r="I20" s="41"/>
      <c r="J20" s="32"/>
      <c r="K20" s="65"/>
      <c r="L20" s="89"/>
      <c r="M20" s="89"/>
      <c r="N20" s="279" t="s">
        <v>33</v>
      </c>
      <c r="O20" s="89"/>
    </row>
    <row r="21" spans="1:15" s="10" customFormat="1" ht="20.25" customHeight="1" x14ac:dyDescent="0.15">
      <c r="A21" s="25"/>
      <c r="B21" s="391" t="s">
        <v>337</v>
      </c>
      <c r="C21" s="391"/>
      <c r="D21" s="391"/>
      <c r="E21" s="391"/>
      <c r="F21" s="391"/>
      <c r="G21" s="392"/>
      <c r="H21" s="36"/>
      <c r="I21" s="36"/>
      <c r="J21" s="35"/>
      <c r="K21" s="66"/>
      <c r="L21" s="92"/>
      <c r="M21" s="92"/>
      <c r="N21" s="279" t="s">
        <v>34</v>
      </c>
      <c r="O21" s="92"/>
    </row>
    <row r="22" spans="1:15" ht="20.25" customHeight="1" x14ac:dyDescent="0.15">
      <c r="A22" s="276"/>
      <c r="B22" s="393"/>
      <c r="C22" s="393"/>
      <c r="D22" s="393"/>
      <c r="E22" s="393"/>
      <c r="F22" s="393"/>
      <c r="G22" s="394"/>
      <c r="H22" s="12"/>
      <c r="I22" s="12"/>
      <c r="J22" s="31" t="s">
        <v>72</v>
      </c>
      <c r="K22" s="65"/>
      <c r="L22" s="89"/>
      <c r="M22" s="89"/>
      <c r="N22" s="279" t="s">
        <v>35</v>
      </c>
      <c r="O22" s="89"/>
    </row>
    <row r="23" spans="1:15" s="10" customFormat="1" ht="20.25" customHeight="1" x14ac:dyDescent="0.15">
      <c r="A23" s="395" t="s">
        <v>66</v>
      </c>
      <c r="B23" s="396"/>
      <c r="C23" s="396"/>
      <c r="D23" s="396"/>
      <c r="E23" s="396"/>
      <c r="F23" s="396"/>
      <c r="G23" s="397"/>
      <c r="H23" s="36"/>
      <c r="I23" s="36"/>
      <c r="J23" s="35"/>
      <c r="K23" s="66"/>
      <c r="L23" s="92"/>
      <c r="M23" s="92"/>
      <c r="N23" s="279" t="s">
        <v>36</v>
      </c>
      <c r="O23" s="92"/>
    </row>
    <row r="24" spans="1:15" ht="20.25" customHeight="1" x14ac:dyDescent="0.15">
      <c r="A24" s="388"/>
      <c r="B24" s="389"/>
      <c r="C24" s="389"/>
      <c r="D24" s="389"/>
      <c r="E24" s="389"/>
      <c r="F24" s="389"/>
      <c r="G24" s="398"/>
      <c r="H24" s="55">
        <f>SUM(H9,H11,H13,H16,H18,H20,H22)</f>
        <v>0</v>
      </c>
      <c r="I24" s="55">
        <f>SUM(I9,I11,I13,I16,I18,I20,I22)</f>
        <v>0</v>
      </c>
      <c r="J24" s="34"/>
      <c r="K24" s="65"/>
      <c r="L24" s="89"/>
      <c r="M24" s="89"/>
      <c r="N24" s="283" t="s">
        <v>37</v>
      </c>
      <c r="O24" s="89"/>
    </row>
    <row r="25" spans="1:15" ht="40.5" customHeight="1" x14ac:dyDescent="0.15">
      <c r="A25" s="375" t="s">
        <v>338</v>
      </c>
      <c r="B25" s="376"/>
      <c r="C25" s="376"/>
      <c r="D25" s="376"/>
      <c r="E25" s="376"/>
      <c r="F25" s="376"/>
      <c r="G25" s="376"/>
      <c r="H25" s="376"/>
      <c r="I25" s="376"/>
      <c r="J25" s="377"/>
      <c r="K25" s="65"/>
      <c r="L25" s="89"/>
      <c r="M25" s="89"/>
      <c r="N25" s="279" t="s">
        <v>38</v>
      </c>
      <c r="O25" s="89"/>
    </row>
    <row r="26" spans="1:15" ht="20.25" customHeight="1" x14ac:dyDescent="0.15">
      <c r="A26" s="25"/>
      <c r="B26" s="391" t="s">
        <v>347</v>
      </c>
      <c r="C26" s="391"/>
      <c r="D26" s="391"/>
      <c r="E26" s="392"/>
      <c r="F26" s="60"/>
      <c r="G26" s="284"/>
      <c r="H26" s="36">
        <f>F26*60000</f>
        <v>0</v>
      </c>
      <c r="I26" s="63">
        <f>IF(H26&gt;1000000,1000000,H26)</f>
        <v>0</v>
      </c>
      <c r="J26" s="35"/>
      <c r="K26" s="65"/>
      <c r="L26" s="89"/>
      <c r="M26" s="89"/>
      <c r="N26" s="279" t="s">
        <v>39</v>
      </c>
      <c r="O26" s="89"/>
    </row>
    <row r="27" spans="1:15" ht="20.25" customHeight="1" x14ac:dyDescent="0.15">
      <c r="A27" s="276"/>
      <c r="B27" s="393"/>
      <c r="C27" s="393"/>
      <c r="D27" s="393"/>
      <c r="E27" s="394"/>
      <c r="F27" s="29"/>
      <c r="G27" s="27" t="s">
        <v>3</v>
      </c>
      <c r="H27" s="13">
        <f>F27*60000</f>
        <v>0</v>
      </c>
      <c r="I27" s="56">
        <f>IF(H27&gt;1000000,1000000,H27)</f>
        <v>0</v>
      </c>
      <c r="J27" s="32"/>
      <c r="K27" s="65"/>
      <c r="L27" s="89"/>
      <c r="M27" s="89"/>
      <c r="N27" s="285" t="s">
        <v>63</v>
      </c>
      <c r="O27" s="89"/>
    </row>
    <row r="28" spans="1:15" s="10" customFormat="1" ht="20.25" customHeight="1" x14ac:dyDescent="0.15">
      <c r="A28" s="395" t="s">
        <v>66</v>
      </c>
      <c r="B28" s="396"/>
      <c r="C28" s="396"/>
      <c r="D28" s="396"/>
      <c r="E28" s="396"/>
      <c r="F28" s="396"/>
      <c r="G28" s="397"/>
      <c r="H28" s="365">
        <f>H26</f>
        <v>0</v>
      </c>
      <c r="I28" s="365">
        <f>I26</f>
        <v>0</v>
      </c>
      <c r="J28" s="62"/>
      <c r="K28" s="66"/>
      <c r="L28" s="92"/>
      <c r="M28" s="92"/>
      <c r="N28" s="279" t="s">
        <v>40</v>
      </c>
      <c r="O28" s="92"/>
    </row>
    <row r="29" spans="1:15" ht="20.25" customHeight="1" x14ac:dyDescent="0.15">
      <c r="A29" s="388"/>
      <c r="B29" s="389"/>
      <c r="C29" s="389"/>
      <c r="D29" s="389"/>
      <c r="E29" s="389"/>
      <c r="F29" s="389"/>
      <c r="G29" s="398"/>
      <c r="H29" s="58">
        <f>H27</f>
        <v>0</v>
      </c>
      <c r="I29" s="56">
        <f>I27</f>
        <v>0</v>
      </c>
      <c r="J29" s="34"/>
      <c r="K29" s="65"/>
      <c r="L29" s="89"/>
      <c r="M29" s="89"/>
      <c r="N29" s="279" t="s">
        <v>41</v>
      </c>
      <c r="O29" s="89"/>
    </row>
    <row r="30" spans="1:15" ht="40.5" customHeight="1" x14ac:dyDescent="0.15">
      <c r="A30" s="375" t="s">
        <v>339</v>
      </c>
      <c r="B30" s="376"/>
      <c r="C30" s="376"/>
      <c r="D30" s="376"/>
      <c r="E30" s="376"/>
      <c r="F30" s="376"/>
      <c r="G30" s="376"/>
      <c r="H30" s="376"/>
      <c r="I30" s="376"/>
      <c r="J30" s="377"/>
      <c r="K30" s="65"/>
      <c r="L30" s="89"/>
      <c r="M30" s="89"/>
      <c r="N30" s="279" t="s">
        <v>42</v>
      </c>
      <c r="O30" s="89"/>
    </row>
    <row r="31" spans="1:15" ht="40.5" customHeight="1" x14ac:dyDescent="0.15">
      <c r="A31" s="273" t="s">
        <v>64</v>
      </c>
      <c r="B31" s="378" t="s">
        <v>348</v>
      </c>
      <c r="C31" s="378"/>
      <c r="D31" s="378"/>
      <c r="E31" s="378"/>
      <c r="F31" s="378"/>
      <c r="G31" s="378"/>
      <c r="H31" s="378"/>
      <c r="I31" s="378"/>
      <c r="J31" s="379"/>
      <c r="K31" s="65"/>
      <c r="L31" s="89"/>
      <c r="M31" s="89"/>
      <c r="N31" s="279" t="s">
        <v>43</v>
      </c>
      <c r="O31" s="89"/>
    </row>
    <row r="32" spans="1:15" s="10" customFormat="1" ht="20.25" customHeight="1" x14ac:dyDescent="0.15">
      <c r="A32" s="25"/>
      <c r="B32" s="26"/>
      <c r="C32" s="391" t="s">
        <v>349</v>
      </c>
      <c r="D32" s="391"/>
      <c r="E32" s="392"/>
      <c r="F32" s="60"/>
      <c r="G32" s="286"/>
      <c r="H32" s="36"/>
      <c r="I32" s="36"/>
      <c r="J32" s="35"/>
      <c r="K32" s="66"/>
      <c r="L32" s="92"/>
      <c r="M32" s="92"/>
      <c r="N32" s="279" t="s">
        <v>44</v>
      </c>
      <c r="O32" s="92"/>
    </row>
    <row r="33" spans="1:15" ht="20.25" customHeight="1" x14ac:dyDescent="0.15">
      <c r="A33" s="388"/>
      <c r="B33" s="389"/>
      <c r="C33" s="393"/>
      <c r="D33" s="393"/>
      <c r="E33" s="394"/>
      <c r="F33" s="29"/>
      <c r="G33" s="28" t="s">
        <v>3</v>
      </c>
      <c r="H33" s="12"/>
      <c r="I33" s="12"/>
      <c r="J33" s="32"/>
      <c r="K33" s="65"/>
      <c r="L33" s="89"/>
      <c r="M33" s="89"/>
      <c r="N33" s="279" t="s">
        <v>45</v>
      </c>
      <c r="O33" s="89"/>
    </row>
    <row r="34" spans="1:15" s="10" customFormat="1" ht="20.25" customHeight="1" x14ac:dyDescent="0.15">
      <c r="A34" s="25"/>
      <c r="B34" s="26"/>
      <c r="C34" s="391" t="s">
        <v>2</v>
      </c>
      <c r="D34" s="391"/>
      <c r="E34" s="392"/>
      <c r="F34" s="60"/>
      <c r="G34" s="281"/>
      <c r="H34" s="37"/>
      <c r="I34" s="36"/>
      <c r="J34" s="62"/>
      <c r="K34" s="66"/>
      <c r="L34" s="92"/>
      <c r="M34" s="92"/>
      <c r="N34" s="279" t="s">
        <v>46</v>
      </c>
      <c r="O34" s="92"/>
    </row>
    <row r="35" spans="1:15" ht="20.25" customHeight="1" x14ac:dyDescent="0.15">
      <c r="A35" s="388"/>
      <c r="B35" s="389"/>
      <c r="C35" s="393"/>
      <c r="D35" s="393"/>
      <c r="E35" s="394"/>
      <c r="F35" s="29"/>
      <c r="G35" s="28" t="s">
        <v>3</v>
      </c>
      <c r="H35" s="14"/>
      <c r="I35" s="12"/>
      <c r="J35" s="32"/>
      <c r="K35" s="65"/>
      <c r="L35" s="89"/>
      <c r="M35" s="89"/>
      <c r="N35" s="279" t="s">
        <v>47</v>
      </c>
      <c r="O35" s="89"/>
    </row>
    <row r="36" spans="1:15" ht="40.5" customHeight="1" x14ac:dyDescent="0.15">
      <c r="A36" s="273"/>
      <c r="B36" s="378" t="s">
        <v>342</v>
      </c>
      <c r="C36" s="378"/>
      <c r="D36" s="378"/>
      <c r="E36" s="378"/>
      <c r="F36" s="378"/>
      <c r="G36" s="378"/>
      <c r="H36" s="378"/>
      <c r="I36" s="378"/>
      <c r="J36" s="379"/>
      <c r="K36" s="65"/>
      <c r="L36" s="89"/>
      <c r="M36" s="89"/>
      <c r="N36" s="279" t="s">
        <v>48</v>
      </c>
      <c r="O36" s="89"/>
    </row>
    <row r="37" spans="1:15" s="10" customFormat="1" ht="20.25" customHeight="1" x14ac:dyDescent="0.15">
      <c r="A37" s="25"/>
      <c r="B37" s="26"/>
      <c r="C37" s="384" t="s">
        <v>0</v>
      </c>
      <c r="D37" s="384"/>
      <c r="E37" s="385"/>
      <c r="F37" s="60"/>
      <c r="G37" s="287"/>
      <c r="H37" s="37"/>
      <c r="I37" s="36"/>
      <c r="J37" s="35"/>
      <c r="K37" s="66"/>
      <c r="L37" s="92"/>
      <c r="M37" s="92"/>
      <c r="N37" s="279" t="s">
        <v>49</v>
      </c>
      <c r="O37" s="92"/>
    </row>
    <row r="38" spans="1:15" ht="20.25" customHeight="1" x14ac:dyDescent="0.15">
      <c r="A38" s="388"/>
      <c r="B38" s="389"/>
      <c r="C38" s="386"/>
      <c r="D38" s="386"/>
      <c r="E38" s="387"/>
      <c r="F38" s="29"/>
      <c r="G38" s="275" t="s">
        <v>8</v>
      </c>
      <c r="H38" s="14"/>
      <c r="I38" s="12"/>
      <c r="J38" s="32"/>
      <c r="K38" s="65"/>
      <c r="L38" s="89"/>
      <c r="M38" s="89"/>
      <c r="N38" s="279" t="s">
        <v>50</v>
      </c>
      <c r="O38" s="89"/>
    </row>
    <row r="39" spans="1:15" s="10" customFormat="1" ht="20.25" customHeight="1" x14ac:dyDescent="0.15">
      <c r="A39" s="25"/>
      <c r="B39" s="26"/>
      <c r="C39" s="380" t="s">
        <v>1</v>
      </c>
      <c r="D39" s="380"/>
      <c r="E39" s="381"/>
      <c r="F39" s="60"/>
      <c r="G39" s="281"/>
      <c r="H39" s="37"/>
      <c r="I39" s="36"/>
      <c r="J39" s="35"/>
      <c r="K39" s="66"/>
      <c r="L39" s="92"/>
      <c r="M39" s="92"/>
      <c r="N39" s="279" t="s">
        <v>51</v>
      </c>
      <c r="O39" s="92"/>
    </row>
    <row r="40" spans="1:15" ht="20.25" customHeight="1" x14ac:dyDescent="0.15">
      <c r="A40" s="388"/>
      <c r="B40" s="389"/>
      <c r="C40" s="382"/>
      <c r="D40" s="382"/>
      <c r="E40" s="383"/>
      <c r="F40" s="29"/>
      <c r="G40" s="28" t="s">
        <v>8</v>
      </c>
      <c r="H40" s="14"/>
      <c r="I40" s="12"/>
      <c r="J40" s="32"/>
      <c r="K40" s="65"/>
      <c r="L40" s="89"/>
      <c r="M40" s="89"/>
      <c r="N40" s="279" t="s">
        <v>52</v>
      </c>
      <c r="O40" s="89"/>
    </row>
    <row r="41" spans="1:15" ht="20.25" customHeight="1" x14ac:dyDescent="0.15">
      <c r="A41" s="25"/>
      <c r="B41" s="26"/>
      <c r="C41" s="380" t="s">
        <v>16</v>
      </c>
      <c r="D41" s="380"/>
      <c r="E41" s="381"/>
      <c r="F41" s="38"/>
      <c r="G41" s="281"/>
      <c r="H41" s="42"/>
      <c r="I41" s="39"/>
      <c r="J41" s="35"/>
      <c r="K41" s="65"/>
      <c r="L41" s="89"/>
      <c r="M41" s="89"/>
      <c r="N41" s="279" t="s">
        <v>53</v>
      </c>
      <c r="O41" s="89"/>
    </row>
    <row r="42" spans="1:15" ht="20.25" customHeight="1" x14ac:dyDescent="0.15">
      <c r="A42" s="388"/>
      <c r="B42" s="389"/>
      <c r="C42" s="382"/>
      <c r="D42" s="382"/>
      <c r="E42" s="383"/>
      <c r="F42" s="40"/>
      <c r="G42" s="28" t="s">
        <v>17</v>
      </c>
      <c r="H42" s="44"/>
      <c r="I42" s="41"/>
      <c r="J42" s="32" t="s">
        <v>71</v>
      </c>
      <c r="K42" s="65"/>
      <c r="L42" s="89"/>
      <c r="M42" s="89"/>
      <c r="N42" s="279" t="s">
        <v>54</v>
      </c>
      <c r="O42" s="89"/>
    </row>
    <row r="43" spans="1:15" ht="20.25" customHeight="1" x14ac:dyDescent="0.15">
      <c r="A43" s="25"/>
      <c r="B43" s="384" t="s">
        <v>341</v>
      </c>
      <c r="C43" s="384"/>
      <c r="D43" s="384"/>
      <c r="E43" s="385"/>
      <c r="F43" s="38"/>
      <c r="G43" s="287"/>
      <c r="H43" s="39"/>
      <c r="I43" s="39"/>
      <c r="J43" s="35"/>
      <c r="K43" s="65"/>
      <c r="L43" s="89"/>
      <c r="M43" s="89"/>
      <c r="N43" s="279" t="s">
        <v>55</v>
      </c>
      <c r="O43" s="89"/>
    </row>
    <row r="44" spans="1:15" ht="20.25" customHeight="1" x14ac:dyDescent="0.15">
      <c r="A44" s="276"/>
      <c r="B44" s="386"/>
      <c r="C44" s="386"/>
      <c r="D44" s="386"/>
      <c r="E44" s="387"/>
      <c r="F44" s="40"/>
      <c r="G44" s="275" t="s">
        <v>15</v>
      </c>
      <c r="H44" s="45"/>
      <c r="I44" s="41"/>
      <c r="J44" s="32"/>
      <c r="K44" s="65"/>
      <c r="L44" s="89"/>
      <c r="M44" s="89"/>
      <c r="N44" s="279" t="s">
        <v>56</v>
      </c>
      <c r="O44" s="89"/>
    </row>
    <row r="45" spans="1:15" ht="20.25" customHeight="1" x14ac:dyDescent="0.15">
      <c r="A45" s="395" t="s">
        <v>66</v>
      </c>
      <c r="B45" s="396"/>
      <c r="C45" s="396"/>
      <c r="D45" s="396"/>
      <c r="E45" s="396"/>
      <c r="F45" s="396"/>
      <c r="G45" s="397"/>
      <c r="H45" s="37"/>
      <c r="I45" s="36"/>
      <c r="J45" s="35"/>
      <c r="K45" s="65"/>
      <c r="L45" s="89"/>
      <c r="M45" s="89"/>
      <c r="N45" s="279" t="s">
        <v>57</v>
      </c>
      <c r="O45" s="89"/>
    </row>
    <row r="46" spans="1:15" ht="20.25" customHeight="1" x14ac:dyDescent="0.15">
      <c r="A46" s="388"/>
      <c r="B46" s="389"/>
      <c r="C46" s="389"/>
      <c r="D46" s="389"/>
      <c r="E46" s="389"/>
      <c r="F46" s="389"/>
      <c r="G46" s="398"/>
      <c r="H46" s="55">
        <f>SUM(H33,H35,H38,H40,H42,H44)</f>
        <v>0</v>
      </c>
      <c r="I46" s="55">
        <f>SUM(I33,I35,I38,I40,I42,I44)</f>
        <v>0</v>
      </c>
      <c r="J46" s="32"/>
      <c r="K46" s="65"/>
      <c r="L46" s="89"/>
      <c r="M46" s="89"/>
      <c r="N46" s="8" t="s">
        <v>58</v>
      </c>
      <c r="O46" s="89"/>
    </row>
    <row r="47" spans="1:15" ht="40.5" customHeight="1" x14ac:dyDescent="0.15">
      <c r="A47" s="375" t="s">
        <v>344</v>
      </c>
      <c r="B47" s="376"/>
      <c r="C47" s="376"/>
      <c r="D47" s="376"/>
      <c r="E47" s="376"/>
      <c r="F47" s="376"/>
      <c r="G47" s="376"/>
      <c r="H47" s="376"/>
      <c r="I47" s="376"/>
      <c r="J47" s="377"/>
      <c r="K47" s="65"/>
      <c r="L47" s="89"/>
      <c r="M47" s="89"/>
      <c r="N47" s="279" t="s">
        <v>59</v>
      </c>
      <c r="O47" s="89"/>
    </row>
    <row r="48" spans="1:15" s="10" customFormat="1" ht="20.25" customHeight="1" x14ac:dyDescent="0.15">
      <c r="A48" s="25"/>
      <c r="B48" s="384" t="s">
        <v>343</v>
      </c>
      <c r="C48" s="384"/>
      <c r="D48" s="384"/>
      <c r="E48" s="384"/>
      <c r="F48" s="384"/>
      <c r="G48" s="385"/>
      <c r="H48" s="43"/>
      <c r="I48" s="39"/>
      <c r="J48" s="64"/>
      <c r="K48" s="66"/>
      <c r="L48" s="92"/>
      <c r="M48" s="92"/>
      <c r="N48" s="9" t="s">
        <v>60</v>
      </c>
      <c r="O48" s="92"/>
    </row>
    <row r="49" spans="1:15" ht="20.25" customHeight="1" x14ac:dyDescent="0.15">
      <c r="A49" s="23"/>
      <c r="B49" s="386"/>
      <c r="C49" s="386"/>
      <c r="D49" s="386"/>
      <c r="E49" s="386"/>
      <c r="F49" s="386"/>
      <c r="G49" s="387"/>
      <c r="H49" s="46"/>
      <c r="I49" s="41"/>
      <c r="J49" s="31" t="s">
        <v>72</v>
      </c>
      <c r="K49" s="65"/>
      <c r="L49" s="89"/>
      <c r="M49" s="89"/>
      <c r="N49" s="279" t="s">
        <v>61</v>
      </c>
      <c r="O49" s="89"/>
    </row>
    <row r="50" spans="1:15" s="10" customFormat="1" ht="20.25" customHeight="1" x14ac:dyDescent="0.15">
      <c r="A50" s="395" t="s">
        <v>66</v>
      </c>
      <c r="B50" s="396"/>
      <c r="C50" s="396"/>
      <c r="D50" s="396"/>
      <c r="E50" s="396"/>
      <c r="F50" s="396"/>
      <c r="G50" s="397"/>
      <c r="H50" s="57">
        <f>H48</f>
        <v>0</v>
      </c>
      <c r="I50" s="59">
        <f>I48</f>
        <v>0</v>
      </c>
      <c r="J50" s="35"/>
      <c r="K50" s="66"/>
      <c r="L50" s="92"/>
      <c r="M50" s="92"/>
      <c r="N50" s="9" t="s">
        <v>62</v>
      </c>
      <c r="O50" s="92"/>
    </row>
    <row r="51" spans="1:15" ht="20.25" customHeight="1" x14ac:dyDescent="0.15">
      <c r="A51" s="388"/>
      <c r="B51" s="389"/>
      <c r="C51" s="389"/>
      <c r="D51" s="389"/>
      <c r="E51" s="389"/>
      <c r="F51" s="389"/>
      <c r="G51" s="398"/>
      <c r="H51" s="55">
        <f>H49</f>
        <v>0</v>
      </c>
      <c r="I51" s="55">
        <f>I49</f>
        <v>0</v>
      </c>
      <c r="J51" s="32"/>
      <c r="K51" s="65"/>
      <c r="L51" s="89"/>
      <c r="M51" s="89"/>
      <c r="N51" s="94" t="s">
        <v>136</v>
      </c>
      <c r="O51" s="89"/>
    </row>
    <row r="52" spans="1:15" s="10" customFormat="1" ht="20.25" customHeight="1" x14ac:dyDescent="0.15">
      <c r="A52" s="400" t="s">
        <v>6</v>
      </c>
      <c r="B52" s="401"/>
      <c r="C52" s="401"/>
      <c r="D52" s="401"/>
      <c r="E52" s="401"/>
      <c r="F52" s="401"/>
      <c r="G52" s="402"/>
      <c r="H52" s="37"/>
      <c r="I52" s="36"/>
      <c r="J52" s="35"/>
      <c r="K52" s="66"/>
      <c r="L52" s="92"/>
      <c r="M52" s="92"/>
      <c r="N52" s="94" t="s">
        <v>137</v>
      </c>
      <c r="O52" s="92"/>
    </row>
    <row r="53" spans="1:15" ht="20.25" customHeight="1" x14ac:dyDescent="0.15">
      <c r="A53" s="403"/>
      <c r="B53" s="404"/>
      <c r="C53" s="404"/>
      <c r="D53" s="404"/>
      <c r="E53" s="404"/>
      <c r="F53" s="404"/>
      <c r="G53" s="405"/>
      <c r="H53" s="55">
        <f>SUM(H24,H29,H46,H51)</f>
        <v>0</v>
      </c>
      <c r="I53" s="55">
        <f>SUM(I24,I29,I46,I51)</f>
        <v>0</v>
      </c>
      <c r="J53" s="32"/>
      <c r="K53" s="65"/>
      <c r="L53" s="89"/>
      <c r="M53" s="89"/>
      <c r="N53" s="89"/>
      <c r="O53" s="89"/>
    </row>
    <row r="54" spans="1:15" ht="40.5" customHeight="1" x14ac:dyDescent="0.15">
      <c r="A54" s="20"/>
      <c r="B54" s="399" t="s">
        <v>14</v>
      </c>
      <c r="C54" s="399"/>
      <c r="D54" s="399"/>
      <c r="E54" s="399"/>
      <c r="F54" s="399"/>
      <c r="G54" s="399"/>
      <c r="H54" s="399"/>
      <c r="I54" s="399"/>
      <c r="J54" s="399"/>
      <c r="K54" s="65"/>
      <c r="L54" s="89"/>
      <c r="M54" s="89"/>
      <c r="N54" s="89"/>
      <c r="O54" s="89"/>
    </row>
    <row r="55" spans="1:15" x14ac:dyDescent="0.15">
      <c r="A55" s="89"/>
      <c r="B55" s="89"/>
      <c r="C55" s="89"/>
      <c r="D55" s="89"/>
      <c r="E55" s="89"/>
      <c r="F55" s="89"/>
      <c r="G55" s="95"/>
      <c r="H55" s="89"/>
      <c r="I55" s="89"/>
      <c r="J55" s="91"/>
      <c r="K55" s="89"/>
      <c r="L55" s="89"/>
      <c r="M55" s="89"/>
      <c r="N55" s="89"/>
      <c r="O55" s="89"/>
    </row>
    <row r="56" spans="1:15" x14ac:dyDescent="0.15">
      <c r="A56" s="89"/>
      <c r="B56" s="89"/>
      <c r="C56" s="89"/>
      <c r="D56" s="89"/>
      <c r="E56" s="89"/>
      <c r="F56" s="89"/>
      <c r="G56" s="95"/>
      <c r="H56" s="89"/>
      <c r="I56" s="89"/>
      <c r="J56" s="91"/>
      <c r="K56" s="89"/>
      <c r="L56" s="89"/>
      <c r="M56" s="89"/>
      <c r="N56" s="89"/>
      <c r="O56" s="89"/>
    </row>
    <row r="57" spans="1:15" x14ac:dyDescent="0.15">
      <c r="A57" s="89"/>
      <c r="B57" s="89"/>
      <c r="C57" s="89"/>
      <c r="D57" s="89"/>
      <c r="E57" s="89"/>
      <c r="F57" s="89"/>
      <c r="G57" s="95"/>
      <c r="H57" s="89"/>
      <c r="I57" s="89"/>
      <c r="J57" s="91"/>
      <c r="K57" s="89"/>
      <c r="L57" s="89"/>
      <c r="M57" s="89"/>
      <c r="N57" s="89"/>
      <c r="O57" s="89"/>
    </row>
    <row r="58" spans="1:15" x14ac:dyDescent="0.15">
      <c r="A58" s="89"/>
      <c r="B58" s="89"/>
      <c r="C58" s="89"/>
      <c r="D58" s="89"/>
      <c r="E58" s="89"/>
      <c r="F58" s="89"/>
      <c r="G58" s="95"/>
      <c r="H58" s="89"/>
      <c r="I58" s="89"/>
      <c r="J58" s="91"/>
      <c r="K58" s="89"/>
      <c r="L58" s="89"/>
      <c r="M58" s="89"/>
      <c r="N58" s="89"/>
      <c r="O58" s="89"/>
    </row>
    <row r="59" spans="1:15" x14ac:dyDescent="0.15">
      <c r="A59" s="89"/>
      <c r="B59" s="89"/>
      <c r="C59" s="89"/>
      <c r="D59" s="89"/>
      <c r="E59" s="89"/>
      <c r="F59" s="89"/>
      <c r="G59" s="95"/>
      <c r="H59" s="89"/>
      <c r="I59" s="89"/>
      <c r="J59" s="91"/>
      <c r="K59" s="89"/>
      <c r="L59" s="89"/>
      <c r="M59" s="89"/>
      <c r="N59" s="89"/>
      <c r="O59" s="89"/>
    </row>
    <row r="60" spans="1:15" x14ac:dyDescent="0.15">
      <c r="A60" s="89"/>
      <c r="B60" s="89"/>
      <c r="C60" s="89"/>
      <c r="D60" s="89"/>
      <c r="E60" s="89"/>
      <c r="F60" s="89"/>
      <c r="G60" s="95"/>
      <c r="H60" s="89"/>
      <c r="I60" s="89"/>
      <c r="J60" s="91"/>
      <c r="K60" s="89"/>
      <c r="L60" s="89"/>
      <c r="M60" s="89"/>
      <c r="N60" s="89"/>
      <c r="O60" s="89"/>
    </row>
    <row r="61" spans="1:15" x14ac:dyDescent="0.15">
      <c r="A61" s="89"/>
      <c r="B61" s="89"/>
      <c r="C61" s="89"/>
      <c r="D61" s="89"/>
      <c r="E61" s="89"/>
      <c r="F61" s="89"/>
      <c r="G61" s="95"/>
      <c r="H61" s="89"/>
      <c r="I61" s="89"/>
      <c r="J61" s="91"/>
      <c r="K61" s="89"/>
      <c r="L61" s="89"/>
      <c r="M61" s="89"/>
      <c r="N61" s="89"/>
      <c r="O61" s="89"/>
    </row>
    <row r="62" spans="1:15" x14ac:dyDescent="0.15">
      <c r="A62" s="89"/>
      <c r="B62" s="89"/>
      <c r="C62" s="89"/>
      <c r="D62" s="89"/>
      <c r="E62" s="89"/>
      <c r="F62" s="89"/>
      <c r="G62" s="95"/>
      <c r="H62" s="89"/>
      <c r="I62" s="89"/>
      <c r="J62" s="91"/>
      <c r="K62" s="89"/>
      <c r="L62" s="89"/>
      <c r="M62" s="89"/>
      <c r="N62" s="89"/>
      <c r="O62" s="89"/>
    </row>
    <row r="63" spans="1:15" x14ac:dyDescent="0.15">
      <c r="A63" s="89"/>
      <c r="B63" s="89"/>
      <c r="C63" s="89"/>
      <c r="D63" s="89"/>
      <c r="E63" s="89"/>
      <c r="F63" s="89"/>
      <c r="G63" s="95"/>
      <c r="H63" s="89"/>
      <c r="I63" s="89"/>
      <c r="J63" s="91"/>
      <c r="K63" s="89"/>
      <c r="L63" s="89"/>
      <c r="M63" s="89"/>
      <c r="N63" s="89"/>
      <c r="O63" s="89"/>
    </row>
    <row r="64" spans="1:15" x14ac:dyDescent="0.15">
      <c r="A64" s="89"/>
      <c r="B64" s="89"/>
      <c r="C64" s="89"/>
      <c r="D64" s="89"/>
      <c r="E64" s="89"/>
      <c r="F64" s="89"/>
      <c r="G64" s="95"/>
      <c r="H64" s="89"/>
      <c r="I64" s="89"/>
      <c r="J64" s="91"/>
      <c r="K64" s="89"/>
      <c r="L64" s="89"/>
      <c r="M64" s="89"/>
      <c r="N64" s="89"/>
      <c r="O64" s="89"/>
    </row>
    <row r="65" spans="1:15" x14ac:dyDescent="0.15">
      <c r="A65" s="89"/>
      <c r="B65" s="89"/>
      <c r="C65" s="89"/>
      <c r="D65" s="89"/>
      <c r="E65" s="89"/>
      <c r="F65" s="89"/>
      <c r="G65" s="95"/>
      <c r="H65" s="89"/>
      <c r="I65" s="89"/>
      <c r="J65" s="91"/>
      <c r="K65" s="89"/>
      <c r="L65" s="89"/>
      <c r="M65" s="89"/>
      <c r="N65" s="89"/>
      <c r="O65" s="89"/>
    </row>
    <row r="66" spans="1:15" x14ac:dyDescent="0.15">
      <c r="A66" s="89"/>
      <c r="B66" s="89"/>
      <c r="C66" s="89"/>
      <c r="D66" s="89"/>
      <c r="E66" s="89"/>
      <c r="F66" s="89"/>
      <c r="G66" s="95"/>
      <c r="H66" s="89"/>
      <c r="I66" s="89"/>
      <c r="J66" s="91"/>
      <c r="K66" s="89"/>
      <c r="L66" s="89"/>
      <c r="M66" s="89"/>
      <c r="N66" s="89"/>
      <c r="O66" s="89"/>
    </row>
    <row r="67" spans="1:15" x14ac:dyDescent="0.15">
      <c r="A67" s="89"/>
      <c r="B67" s="89"/>
      <c r="C67" s="89"/>
      <c r="D67" s="89"/>
      <c r="E67" s="89"/>
      <c r="F67" s="89"/>
      <c r="G67" s="95"/>
      <c r="H67" s="89"/>
      <c r="I67" s="89"/>
      <c r="J67" s="91"/>
      <c r="K67" s="89"/>
      <c r="L67" s="89"/>
      <c r="M67" s="89"/>
      <c r="N67" s="89"/>
      <c r="O67" s="89"/>
    </row>
    <row r="68" spans="1:15" x14ac:dyDescent="0.15">
      <c r="A68" s="89"/>
      <c r="B68" s="89"/>
      <c r="C68" s="89"/>
      <c r="D68" s="89"/>
      <c r="E68" s="89"/>
      <c r="F68" s="89"/>
      <c r="G68" s="95"/>
      <c r="H68" s="89"/>
      <c r="I68" s="89"/>
      <c r="J68" s="91"/>
      <c r="K68" s="89"/>
      <c r="L68" s="89"/>
      <c r="M68" s="89"/>
      <c r="N68" s="89"/>
      <c r="O68" s="89"/>
    </row>
    <row r="69" spans="1:15" x14ac:dyDescent="0.15">
      <c r="A69" s="89"/>
      <c r="B69" s="89"/>
      <c r="C69" s="89"/>
      <c r="D69" s="89"/>
      <c r="E69" s="89"/>
      <c r="F69" s="89"/>
      <c r="G69" s="95"/>
      <c r="H69" s="89"/>
      <c r="I69" s="89"/>
      <c r="J69" s="91"/>
      <c r="K69" s="89"/>
      <c r="L69" s="89"/>
      <c r="M69" s="89"/>
      <c r="N69" s="89"/>
      <c r="O69" s="89"/>
    </row>
    <row r="70" spans="1:15" x14ac:dyDescent="0.15">
      <c r="A70" s="89"/>
      <c r="B70" s="89"/>
      <c r="C70" s="89"/>
      <c r="D70" s="89"/>
      <c r="E70" s="89"/>
      <c r="F70" s="89"/>
      <c r="G70" s="95"/>
      <c r="H70" s="89"/>
      <c r="I70" s="89"/>
      <c r="J70" s="91"/>
      <c r="K70" s="89"/>
      <c r="L70" s="89"/>
      <c r="M70" s="89"/>
      <c r="N70" s="89"/>
      <c r="O70" s="89"/>
    </row>
    <row r="71" spans="1:15" x14ac:dyDescent="0.15">
      <c r="A71" s="89"/>
      <c r="B71" s="89"/>
      <c r="C71" s="89"/>
      <c r="D71" s="89"/>
      <c r="E71" s="89"/>
      <c r="F71" s="89"/>
      <c r="G71" s="95"/>
      <c r="H71" s="89"/>
      <c r="I71" s="89"/>
      <c r="J71" s="91"/>
      <c r="K71" s="89"/>
      <c r="L71" s="89"/>
      <c r="M71" s="89"/>
      <c r="N71" s="89"/>
      <c r="O71" s="89"/>
    </row>
    <row r="72" spans="1:15" x14ac:dyDescent="0.15">
      <c r="A72" s="89"/>
      <c r="B72" s="89"/>
      <c r="C72" s="89"/>
      <c r="D72" s="89"/>
      <c r="E72" s="89"/>
      <c r="F72" s="89"/>
      <c r="G72" s="95"/>
      <c r="H72" s="89"/>
      <c r="I72" s="89"/>
      <c r="J72" s="91"/>
      <c r="K72" s="89"/>
      <c r="L72" s="89"/>
      <c r="M72" s="89"/>
      <c r="N72" s="89"/>
      <c r="O72" s="89"/>
    </row>
    <row r="73" spans="1:15" x14ac:dyDescent="0.15">
      <c r="A73" s="89"/>
      <c r="B73" s="89"/>
      <c r="C73" s="89"/>
      <c r="D73" s="89"/>
      <c r="E73" s="89"/>
      <c r="F73" s="89"/>
      <c r="G73" s="95"/>
      <c r="H73" s="89"/>
      <c r="I73" s="89"/>
      <c r="J73" s="91"/>
      <c r="K73" s="89"/>
      <c r="L73" s="89"/>
      <c r="M73" s="89"/>
      <c r="N73" s="89"/>
      <c r="O73" s="89"/>
    </row>
    <row r="74" spans="1:15" x14ac:dyDescent="0.15">
      <c r="K74" s="89"/>
      <c r="L74" s="89"/>
      <c r="M74" s="89"/>
      <c r="N74" s="89"/>
      <c r="O74" s="89"/>
    </row>
    <row r="75" spans="1:15" x14ac:dyDescent="0.15">
      <c r="K75" s="89"/>
      <c r="L75" s="89"/>
      <c r="M75" s="89"/>
      <c r="N75" s="89"/>
      <c r="O75" s="89"/>
    </row>
    <row r="76" spans="1:15" x14ac:dyDescent="0.15">
      <c r="K76" s="89"/>
      <c r="L76" s="89"/>
      <c r="M76" s="89"/>
      <c r="N76" s="89"/>
      <c r="O76" s="89"/>
    </row>
    <row r="77" spans="1:15" x14ac:dyDescent="0.15">
      <c r="K77" s="89"/>
      <c r="L77" s="89"/>
      <c r="M77" s="89"/>
      <c r="N77" s="89"/>
      <c r="O77" s="89"/>
    </row>
    <row r="78" spans="1:15" x14ac:dyDescent="0.15">
      <c r="K78" s="89"/>
      <c r="L78" s="89"/>
      <c r="M78" s="89"/>
      <c r="N78" s="89"/>
      <c r="O78" s="89"/>
    </row>
    <row r="79" spans="1:15" x14ac:dyDescent="0.15">
      <c r="K79" s="89"/>
      <c r="L79" s="89"/>
      <c r="M79" s="89"/>
      <c r="N79" s="89"/>
      <c r="O79" s="89"/>
    </row>
    <row r="80" spans="1:15" x14ac:dyDescent="0.15">
      <c r="K80" s="89"/>
      <c r="L80" s="89"/>
      <c r="M80" s="89"/>
      <c r="N80" s="89"/>
      <c r="O80" s="89"/>
    </row>
    <row r="81" spans="11:15" x14ac:dyDescent="0.15">
      <c r="K81" s="89"/>
      <c r="L81" s="89"/>
      <c r="M81" s="89"/>
      <c r="N81" s="89"/>
      <c r="O81" s="89"/>
    </row>
    <row r="82" spans="11:15" x14ac:dyDescent="0.15">
      <c r="K82" s="89"/>
      <c r="L82" s="89"/>
      <c r="M82" s="89"/>
      <c r="N82" s="89"/>
      <c r="O82" s="89"/>
    </row>
    <row r="83" spans="11:15" x14ac:dyDescent="0.15">
      <c r="K83" s="89"/>
      <c r="L83" s="89"/>
      <c r="M83" s="89"/>
      <c r="N83" s="89"/>
      <c r="O83" s="89"/>
    </row>
    <row r="84" spans="11:15" x14ac:dyDescent="0.15">
      <c r="K84" s="89"/>
      <c r="L84" s="89"/>
      <c r="M84" s="89"/>
      <c r="N84" s="89"/>
      <c r="O84" s="89"/>
    </row>
    <row r="85" spans="11:15" x14ac:dyDescent="0.15">
      <c r="K85" s="89"/>
      <c r="L85" s="89"/>
      <c r="M85" s="89"/>
      <c r="N85" s="89"/>
      <c r="O85" s="89"/>
    </row>
    <row r="86" spans="11:15" x14ac:dyDescent="0.15">
      <c r="K86" s="89"/>
      <c r="L86" s="89"/>
      <c r="M86" s="89"/>
      <c r="N86" s="89"/>
      <c r="O86" s="89"/>
    </row>
    <row r="87" spans="11:15" x14ac:dyDescent="0.15">
      <c r="K87" s="89"/>
      <c r="L87" s="89"/>
      <c r="M87" s="89"/>
      <c r="N87" s="89"/>
      <c r="O87" s="89"/>
    </row>
    <row r="88" spans="11:15" x14ac:dyDescent="0.15">
      <c r="K88" s="89"/>
      <c r="L88" s="89"/>
      <c r="M88" s="89"/>
      <c r="N88" s="89"/>
      <c r="O88" s="89"/>
    </row>
    <row r="89" spans="11:15" x14ac:dyDescent="0.15">
      <c r="K89" s="89"/>
      <c r="L89" s="89"/>
      <c r="M89" s="89"/>
      <c r="N89" s="89"/>
      <c r="O89" s="89"/>
    </row>
    <row r="90" spans="11:15" x14ac:dyDescent="0.15">
      <c r="K90" s="89"/>
      <c r="L90" s="89"/>
      <c r="M90" s="89"/>
      <c r="N90" s="89"/>
      <c r="O90" s="89"/>
    </row>
    <row r="91" spans="11:15" x14ac:dyDescent="0.15">
      <c r="K91" s="89"/>
      <c r="L91" s="89"/>
      <c r="M91" s="89"/>
      <c r="N91" s="89"/>
      <c r="O91" s="89"/>
    </row>
    <row r="92" spans="11:15" x14ac:dyDescent="0.15">
      <c r="K92" s="89"/>
      <c r="L92" s="89"/>
      <c r="M92" s="89"/>
      <c r="N92" s="89"/>
      <c r="O92" s="89"/>
    </row>
    <row r="93" spans="11:15" x14ac:dyDescent="0.15">
      <c r="K93" s="89"/>
      <c r="L93" s="89"/>
      <c r="M93" s="89"/>
      <c r="N93" s="89"/>
      <c r="O93" s="89"/>
    </row>
    <row r="94" spans="11:15" x14ac:dyDescent="0.15">
      <c r="K94" s="89"/>
      <c r="L94" s="89"/>
      <c r="M94" s="89"/>
      <c r="N94" s="89"/>
      <c r="O94" s="89"/>
    </row>
    <row r="95" spans="11:15" x14ac:dyDescent="0.15">
      <c r="K95" s="89"/>
      <c r="L95" s="89"/>
      <c r="M95" s="89"/>
      <c r="N95" s="89"/>
      <c r="O95" s="89"/>
    </row>
    <row r="96" spans="11:15" x14ac:dyDescent="0.15">
      <c r="K96" s="89"/>
      <c r="L96" s="89"/>
      <c r="M96" s="89"/>
      <c r="N96" s="89"/>
      <c r="O96" s="89"/>
    </row>
    <row r="97" spans="11:15" x14ac:dyDescent="0.15">
      <c r="K97" s="89"/>
      <c r="L97" s="89"/>
      <c r="M97" s="89"/>
      <c r="N97" s="89"/>
      <c r="O97" s="89"/>
    </row>
    <row r="98" spans="11:15" x14ac:dyDescent="0.15">
      <c r="K98" s="89"/>
      <c r="L98" s="89"/>
      <c r="M98" s="89"/>
      <c r="N98" s="89"/>
      <c r="O98" s="89"/>
    </row>
    <row r="99" spans="11:15" x14ac:dyDescent="0.15">
      <c r="K99" s="89"/>
      <c r="L99" s="89"/>
      <c r="M99" s="89"/>
      <c r="N99" s="89"/>
      <c r="O99" s="89"/>
    </row>
    <row r="100" spans="11:15" x14ac:dyDescent="0.15">
      <c r="K100" s="89"/>
      <c r="L100" s="89"/>
      <c r="M100" s="89"/>
      <c r="N100" s="89"/>
      <c r="O100" s="89"/>
    </row>
    <row r="101" spans="11:15" x14ac:dyDescent="0.15">
      <c r="K101" s="89"/>
      <c r="L101" s="89"/>
      <c r="M101" s="89"/>
      <c r="N101" s="89"/>
      <c r="O101" s="89"/>
    </row>
    <row r="102" spans="11:15" x14ac:dyDescent="0.15">
      <c r="K102" s="89"/>
      <c r="L102" s="89"/>
      <c r="M102" s="89"/>
      <c r="N102" s="89"/>
      <c r="O102" s="89"/>
    </row>
    <row r="103" spans="11:15" x14ac:dyDescent="0.15">
      <c r="K103" s="89"/>
      <c r="L103" s="89"/>
      <c r="M103" s="89"/>
      <c r="N103" s="89"/>
      <c r="O103" s="89"/>
    </row>
    <row r="104" spans="11:15" x14ac:dyDescent="0.15">
      <c r="K104" s="89"/>
      <c r="L104" s="89"/>
      <c r="M104" s="89"/>
      <c r="N104" s="89"/>
      <c r="O104" s="89"/>
    </row>
    <row r="105" spans="11:15" x14ac:dyDescent="0.15">
      <c r="K105" s="89"/>
      <c r="L105" s="89"/>
      <c r="M105" s="89"/>
      <c r="N105" s="89"/>
      <c r="O105" s="89"/>
    </row>
    <row r="106" spans="11:15" x14ac:dyDescent="0.15">
      <c r="K106" s="89"/>
      <c r="L106" s="89"/>
      <c r="M106" s="89"/>
      <c r="N106" s="89"/>
      <c r="O106" s="89"/>
    </row>
    <row r="107" spans="11:15" x14ac:dyDescent="0.15">
      <c r="K107" s="89"/>
      <c r="L107" s="89"/>
      <c r="M107" s="89"/>
      <c r="N107" s="89"/>
      <c r="O107" s="89"/>
    </row>
  </sheetData>
  <sheetProtection selectLockedCells="1"/>
  <mergeCells count="45">
    <mergeCell ref="I3:J3"/>
    <mergeCell ref="A6:J6"/>
    <mergeCell ref="B7:J7"/>
    <mergeCell ref="B14:J14"/>
    <mergeCell ref="A25:J25"/>
    <mergeCell ref="A16:B16"/>
    <mergeCell ref="A18:B18"/>
    <mergeCell ref="A20:B20"/>
    <mergeCell ref="A5:E5"/>
    <mergeCell ref="F5:G5"/>
    <mergeCell ref="A9:B9"/>
    <mergeCell ref="A11:B11"/>
    <mergeCell ref="A13:B13"/>
    <mergeCell ref="C12:E13"/>
    <mergeCell ref="C15:E16"/>
    <mergeCell ref="C17:E18"/>
    <mergeCell ref="C19:E20"/>
    <mergeCell ref="A23:G24"/>
    <mergeCell ref="B54:J54"/>
    <mergeCell ref="A45:G46"/>
    <mergeCell ref="B48:G49"/>
    <mergeCell ref="A50:G51"/>
    <mergeCell ref="A52:G53"/>
    <mergeCell ref="A47:J47"/>
    <mergeCell ref="A28:G29"/>
    <mergeCell ref="C32:E33"/>
    <mergeCell ref="C34:E35"/>
    <mergeCell ref="A35:B35"/>
    <mergeCell ref="A33:B33"/>
    <mergeCell ref="A1:D1"/>
    <mergeCell ref="A30:J30"/>
    <mergeCell ref="B31:J31"/>
    <mergeCell ref="C41:E42"/>
    <mergeCell ref="B43:E44"/>
    <mergeCell ref="B36:J36"/>
    <mergeCell ref="A42:B42"/>
    <mergeCell ref="A40:B40"/>
    <mergeCell ref="A38:B38"/>
    <mergeCell ref="C37:E38"/>
    <mergeCell ref="C39:E40"/>
    <mergeCell ref="D2:H2"/>
    <mergeCell ref="B21:G22"/>
    <mergeCell ref="B26:E27"/>
    <mergeCell ref="C8:E9"/>
    <mergeCell ref="C10:E11"/>
  </mergeCells>
  <phoneticPr fontId="2"/>
  <dataValidations count="2">
    <dataValidation type="list" allowBlank="1" showInputMessage="1" showErrorMessage="1" sqref="D2" xr:uid="{00000000-0002-0000-0100-000000000000}">
      <formula1>$M$7:$M$10</formula1>
    </dataValidation>
    <dataValidation type="list" allowBlank="1" showInputMessage="1" showErrorMessage="1" sqref="I3:J3" xr:uid="{00000000-0002-0000-0100-000001000000}">
      <formula1>$N$5:$N$52</formula1>
    </dataValidation>
  </dataValidations>
  <printOptions horizontalCentered="1"/>
  <pageMargins left="0.7" right="0.7" top="0.75" bottom="0.75" header="0.3" footer="0.3"/>
  <pageSetup paperSize="9" scale="61" fitToHeight="0" orientation="portrait" r:id="rId1"/>
  <ignoredErrors>
    <ignoredError sqref="H46:I46 H51:I5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X207"/>
  <sheetViews>
    <sheetView showZeros="0" zoomScale="70" zoomScaleNormal="70" workbookViewId="0">
      <selection sqref="A1:C1"/>
    </sheetView>
  </sheetViews>
  <sheetFormatPr defaultRowHeight="13.5" x14ac:dyDescent="0.15"/>
  <cols>
    <col min="1" max="1" width="13.125" style="171" customWidth="1"/>
    <col min="2" max="2" width="12.125" style="171" bestFit="1" customWidth="1"/>
    <col min="3" max="3" width="12.125" style="171" customWidth="1"/>
    <col min="4" max="13" width="6.25" style="173" customWidth="1"/>
    <col min="14" max="14" width="5.75" style="171" customWidth="1"/>
    <col min="15" max="15" width="12.125" style="171" customWidth="1"/>
    <col min="16" max="17" width="10" style="171" customWidth="1"/>
    <col min="18" max="18" width="10" style="171" bestFit="1" customWidth="1"/>
    <col min="19" max="19" width="8.125" style="173" customWidth="1"/>
    <col min="20" max="20" width="10" style="171" customWidth="1"/>
    <col min="21" max="21" width="9" style="171"/>
    <col min="22" max="22" width="5.25" style="171" customWidth="1"/>
    <col min="23" max="23" width="19.75" style="171" hidden="1" customWidth="1"/>
    <col min="24" max="16384" width="9" style="171"/>
  </cols>
  <sheetData>
    <row r="1" spans="1:24" ht="21" customHeight="1" x14ac:dyDescent="0.15">
      <c r="A1" s="411" t="s">
        <v>326</v>
      </c>
      <c r="B1" s="412"/>
      <c r="C1" s="166"/>
      <c r="D1" s="166"/>
      <c r="E1" s="166"/>
      <c r="F1" s="166"/>
      <c r="G1" s="166"/>
      <c r="H1" s="166"/>
      <c r="I1" s="167"/>
      <c r="J1" s="168"/>
      <c r="K1" s="167"/>
      <c r="L1" s="167"/>
      <c r="M1" s="167"/>
      <c r="N1" s="168"/>
      <c r="O1" s="169"/>
      <c r="P1" s="169"/>
      <c r="Q1" s="169"/>
      <c r="R1" s="169"/>
      <c r="S1" s="167"/>
      <c r="T1" s="169"/>
      <c r="U1" s="170"/>
    </row>
    <row r="2" spans="1:24" ht="45.75" customHeight="1" x14ac:dyDescent="0.15">
      <c r="A2" s="169"/>
      <c r="B2" s="421" t="s">
        <v>10</v>
      </c>
      <c r="C2" s="421"/>
      <c r="D2" s="421"/>
      <c r="E2" s="421"/>
      <c r="F2" s="421"/>
      <c r="G2" s="421"/>
      <c r="H2" s="421"/>
      <c r="I2" s="421"/>
      <c r="J2" s="293" t="s">
        <v>73</v>
      </c>
      <c r="K2" s="167"/>
      <c r="L2" s="167"/>
      <c r="M2" s="169"/>
      <c r="N2" s="168"/>
      <c r="O2" s="169"/>
      <c r="P2" s="169"/>
      <c r="Q2" s="169"/>
      <c r="R2" s="169"/>
      <c r="S2" s="167"/>
      <c r="T2" s="169"/>
      <c r="U2" s="170"/>
    </row>
    <row r="3" spans="1:24" ht="17.25" x14ac:dyDescent="0.15">
      <c r="A3" s="169"/>
      <c r="B3" s="169"/>
      <c r="C3" s="169"/>
      <c r="D3" s="167"/>
      <c r="E3" s="167"/>
      <c r="F3" s="167"/>
      <c r="G3" s="167"/>
      <c r="H3" s="167"/>
      <c r="I3" s="167"/>
      <c r="J3" s="167"/>
      <c r="K3" s="167"/>
      <c r="L3" s="167"/>
      <c r="M3" s="167"/>
      <c r="N3" s="169"/>
      <c r="O3" s="169"/>
      <c r="P3" s="169"/>
      <c r="Q3" s="169"/>
      <c r="R3" s="169"/>
      <c r="S3" s="167"/>
      <c r="T3" s="292" t="s">
        <v>74</v>
      </c>
      <c r="U3" s="170"/>
    </row>
    <row r="4" spans="1:24" s="173" customFormat="1" ht="30" customHeight="1" x14ac:dyDescent="0.15">
      <c r="A4" s="413" t="s">
        <v>129</v>
      </c>
      <c r="B4" s="413" t="s">
        <v>75</v>
      </c>
      <c r="C4" s="414" t="s">
        <v>130</v>
      </c>
      <c r="D4" s="418" t="s">
        <v>76</v>
      </c>
      <c r="E4" s="430" t="s">
        <v>77</v>
      </c>
      <c r="F4" s="440"/>
      <c r="G4" s="440"/>
      <c r="H4" s="437"/>
      <c r="I4" s="423" t="s">
        <v>78</v>
      </c>
      <c r="J4" s="424"/>
      <c r="K4" s="424"/>
      <c r="L4" s="424"/>
      <c r="M4" s="425"/>
      <c r="N4" s="426" t="s">
        <v>327</v>
      </c>
      <c r="O4" s="427"/>
      <c r="P4" s="427"/>
      <c r="Q4" s="427"/>
      <c r="R4" s="427"/>
      <c r="S4" s="427"/>
      <c r="T4" s="428"/>
      <c r="U4" s="172"/>
    </row>
    <row r="5" spans="1:24" s="173" customFormat="1" ht="15" customHeight="1" x14ac:dyDescent="0.15">
      <c r="A5" s="413"/>
      <c r="B5" s="413"/>
      <c r="C5" s="415"/>
      <c r="D5" s="419"/>
      <c r="E5" s="414" t="s">
        <v>131</v>
      </c>
      <c r="F5" s="418" t="s">
        <v>134</v>
      </c>
      <c r="G5" s="414" t="s">
        <v>135</v>
      </c>
      <c r="H5" s="414" t="s">
        <v>132</v>
      </c>
      <c r="I5" s="414" t="s">
        <v>133</v>
      </c>
      <c r="J5" s="414" t="s">
        <v>79</v>
      </c>
      <c r="K5" s="418" t="s">
        <v>80</v>
      </c>
      <c r="L5" s="418" t="s">
        <v>81</v>
      </c>
      <c r="M5" s="418" t="s">
        <v>82</v>
      </c>
      <c r="N5" s="430" t="s">
        <v>333</v>
      </c>
      <c r="O5" s="431"/>
      <c r="P5" s="432"/>
      <c r="Q5" s="436" t="s">
        <v>334</v>
      </c>
      <c r="R5" s="437"/>
      <c r="S5" s="436" t="s">
        <v>335</v>
      </c>
      <c r="T5" s="437"/>
      <c r="U5" s="172"/>
    </row>
    <row r="6" spans="1:24" s="173" customFormat="1" ht="42" customHeight="1" x14ac:dyDescent="0.15">
      <c r="A6" s="413"/>
      <c r="B6" s="413"/>
      <c r="C6" s="416"/>
      <c r="D6" s="415"/>
      <c r="E6" s="415"/>
      <c r="F6" s="419"/>
      <c r="G6" s="415"/>
      <c r="H6" s="415"/>
      <c r="I6" s="415"/>
      <c r="J6" s="415"/>
      <c r="K6" s="419"/>
      <c r="L6" s="419"/>
      <c r="M6" s="419"/>
      <c r="N6" s="433"/>
      <c r="O6" s="434"/>
      <c r="P6" s="435"/>
      <c r="Q6" s="438"/>
      <c r="R6" s="439"/>
      <c r="S6" s="438"/>
      <c r="T6" s="439"/>
      <c r="U6" s="172"/>
    </row>
    <row r="7" spans="1:24" s="173" customFormat="1" ht="82.5" customHeight="1" x14ac:dyDescent="0.15">
      <c r="A7" s="413"/>
      <c r="B7" s="413"/>
      <c r="C7" s="417"/>
      <c r="D7" s="420"/>
      <c r="E7" s="420"/>
      <c r="F7" s="429"/>
      <c r="G7" s="420"/>
      <c r="H7" s="420"/>
      <c r="I7" s="420"/>
      <c r="J7" s="420"/>
      <c r="K7" s="429"/>
      <c r="L7" s="429"/>
      <c r="M7" s="429"/>
      <c r="N7" s="294" t="s">
        <v>83</v>
      </c>
      <c r="O7" s="295" t="s">
        <v>84</v>
      </c>
      <c r="P7" s="295" t="s">
        <v>85</v>
      </c>
      <c r="Q7" s="295" t="s">
        <v>84</v>
      </c>
      <c r="R7" s="295" t="s">
        <v>85</v>
      </c>
      <c r="S7" s="294" t="s">
        <v>86</v>
      </c>
      <c r="T7" s="295" t="s">
        <v>85</v>
      </c>
      <c r="U7" s="172"/>
    </row>
    <row r="8" spans="1:24" s="175" customFormat="1" ht="23.25" customHeight="1" x14ac:dyDescent="0.15">
      <c r="A8" s="302"/>
      <c r="B8" s="303"/>
      <c r="C8" s="303"/>
      <c r="D8" s="304">
        <f t="shared" ref="D8:D9" si="0">DATEDIF(B8,C8,"y")</f>
        <v>0</v>
      </c>
      <c r="E8" s="305"/>
      <c r="F8" s="305"/>
      <c r="G8" s="305"/>
      <c r="H8" s="302"/>
      <c r="I8" s="305"/>
      <c r="J8" s="305"/>
      <c r="K8" s="305"/>
      <c r="L8" s="305"/>
      <c r="M8" s="305"/>
      <c r="N8" s="305"/>
      <c r="O8" s="306"/>
      <c r="P8" s="307">
        <f>O8/2</f>
        <v>0</v>
      </c>
      <c r="Q8" s="306"/>
      <c r="R8" s="306"/>
      <c r="S8" s="308"/>
      <c r="T8" s="307">
        <f>S8*5000</f>
        <v>0</v>
      </c>
      <c r="U8" s="174"/>
      <c r="W8" s="90" t="s">
        <v>12</v>
      </c>
      <c r="X8" s="90"/>
    </row>
    <row r="9" spans="1:24" s="175" customFormat="1" ht="23.25" customHeight="1" x14ac:dyDescent="0.15">
      <c r="A9" s="309"/>
      <c r="B9" s="310"/>
      <c r="C9" s="310"/>
      <c r="D9" s="311">
        <f t="shared" si="0"/>
        <v>0</v>
      </c>
      <c r="E9" s="312"/>
      <c r="F9" s="312"/>
      <c r="G9" s="312"/>
      <c r="H9" s="297">
        <f>E9-G9</f>
        <v>0</v>
      </c>
      <c r="I9" s="312"/>
      <c r="J9" s="312"/>
      <c r="K9" s="312"/>
      <c r="L9" s="312"/>
      <c r="M9" s="312"/>
      <c r="N9" s="313"/>
      <c r="O9" s="314"/>
      <c r="P9" s="315">
        <f>O9/2</f>
        <v>0</v>
      </c>
      <c r="Q9" s="314"/>
      <c r="R9" s="314"/>
      <c r="S9" s="316"/>
      <c r="T9" s="315">
        <f>S9*5000</f>
        <v>0</v>
      </c>
      <c r="U9" s="174"/>
      <c r="W9" s="90" t="s">
        <v>11</v>
      </c>
      <c r="X9" s="90"/>
    </row>
    <row r="10" spans="1:24" s="175" customFormat="1" ht="23.25" customHeight="1" x14ac:dyDescent="0.15">
      <c r="A10" s="302"/>
      <c r="B10" s="303"/>
      <c r="C10" s="303"/>
      <c r="D10" s="304">
        <f t="shared" ref="D10" si="1">DATEDIF(B10,C10,"y")</f>
        <v>0</v>
      </c>
      <c r="E10" s="305"/>
      <c r="F10" s="305"/>
      <c r="G10" s="305"/>
      <c r="H10" s="302">
        <f t="shared" ref="H10" si="2">E10-G10</f>
        <v>0</v>
      </c>
      <c r="I10" s="305"/>
      <c r="J10" s="305"/>
      <c r="K10" s="305"/>
      <c r="L10" s="305"/>
      <c r="M10" s="305"/>
      <c r="N10" s="305"/>
      <c r="O10" s="306"/>
      <c r="P10" s="307">
        <f>O10/2</f>
        <v>0</v>
      </c>
      <c r="Q10" s="306"/>
      <c r="R10" s="306"/>
      <c r="S10" s="308"/>
      <c r="T10" s="307">
        <f>S10*5000</f>
        <v>0</v>
      </c>
      <c r="U10" s="174"/>
      <c r="W10" s="90" t="s">
        <v>13</v>
      </c>
      <c r="X10" s="90"/>
    </row>
    <row r="11" spans="1:24" s="175" customFormat="1" ht="23.25" customHeight="1" x14ac:dyDescent="0.15">
      <c r="A11" s="309"/>
      <c r="B11" s="310"/>
      <c r="C11" s="310"/>
      <c r="D11" s="317">
        <f t="shared" ref="D11:D12" si="3">DATEDIF(B11,C11,"y")</f>
        <v>0</v>
      </c>
      <c r="E11" s="309"/>
      <c r="F11" s="309"/>
      <c r="G11" s="309"/>
      <c r="H11" s="297">
        <f>E11-G11</f>
        <v>0</v>
      </c>
      <c r="I11" s="309"/>
      <c r="J11" s="309"/>
      <c r="K11" s="309"/>
      <c r="L11" s="309"/>
      <c r="M11" s="309"/>
      <c r="N11" s="318"/>
      <c r="O11" s="319"/>
      <c r="P11" s="315">
        <f t="shared" ref="P11:P57" si="4">O11/2</f>
        <v>0</v>
      </c>
      <c r="Q11" s="319"/>
      <c r="R11" s="319"/>
      <c r="S11" s="320"/>
      <c r="T11" s="315">
        <f t="shared" ref="T11:T57" si="5">S11*5000</f>
        <v>0</v>
      </c>
      <c r="U11" s="174"/>
      <c r="W11" s="91" t="s">
        <v>10</v>
      </c>
      <c r="X11" s="90"/>
    </row>
    <row r="12" spans="1:24" s="175" customFormat="1" ht="23.25" customHeight="1" x14ac:dyDescent="0.15">
      <c r="A12" s="302"/>
      <c r="B12" s="303"/>
      <c r="C12" s="303"/>
      <c r="D12" s="304">
        <f t="shared" si="3"/>
        <v>0</v>
      </c>
      <c r="E12" s="305"/>
      <c r="F12" s="305"/>
      <c r="G12" s="305"/>
      <c r="H12" s="302"/>
      <c r="I12" s="305"/>
      <c r="J12" s="305"/>
      <c r="K12" s="305"/>
      <c r="L12" s="305"/>
      <c r="M12" s="305"/>
      <c r="N12" s="305"/>
      <c r="O12" s="306"/>
      <c r="P12" s="307">
        <f>O12/2</f>
        <v>0</v>
      </c>
      <c r="Q12" s="306"/>
      <c r="R12" s="306"/>
      <c r="S12" s="308"/>
      <c r="T12" s="307">
        <f>S12*5000</f>
        <v>0</v>
      </c>
      <c r="U12" s="174"/>
      <c r="W12" s="91"/>
      <c r="X12" s="91"/>
    </row>
    <row r="13" spans="1:24" s="175" customFormat="1" ht="23.25" customHeight="1" x14ac:dyDescent="0.15">
      <c r="A13" s="309"/>
      <c r="B13" s="310"/>
      <c r="C13" s="310"/>
      <c r="D13" s="317">
        <f t="shared" ref="D13:D57" si="6">DATEDIF(B13,C13,"y")</f>
        <v>0</v>
      </c>
      <c r="E13" s="309"/>
      <c r="F13" s="309"/>
      <c r="G13" s="309"/>
      <c r="H13" s="297">
        <f t="shared" ref="H13:H57" si="7">E13-G13</f>
        <v>0</v>
      </c>
      <c r="I13" s="309"/>
      <c r="J13" s="309"/>
      <c r="K13" s="309"/>
      <c r="L13" s="309"/>
      <c r="M13" s="309"/>
      <c r="N13" s="318"/>
      <c r="O13" s="319"/>
      <c r="P13" s="315">
        <f t="shared" si="4"/>
        <v>0</v>
      </c>
      <c r="Q13" s="319"/>
      <c r="R13" s="319"/>
      <c r="S13" s="320"/>
      <c r="T13" s="315">
        <f t="shared" si="5"/>
        <v>0</v>
      </c>
      <c r="U13" s="174"/>
    </row>
    <row r="14" spans="1:24" s="175" customFormat="1" ht="23.25" customHeight="1" x14ac:dyDescent="0.15">
      <c r="A14" s="302"/>
      <c r="B14" s="303"/>
      <c r="C14" s="303"/>
      <c r="D14" s="304">
        <f t="shared" si="6"/>
        <v>0</v>
      </c>
      <c r="E14" s="305"/>
      <c r="F14" s="305"/>
      <c r="G14" s="305"/>
      <c r="H14" s="302"/>
      <c r="I14" s="305"/>
      <c r="J14" s="305"/>
      <c r="K14" s="305"/>
      <c r="L14" s="305"/>
      <c r="M14" s="305"/>
      <c r="N14" s="305"/>
      <c r="O14" s="306"/>
      <c r="P14" s="307">
        <f>O14/2</f>
        <v>0</v>
      </c>
      <c r="Q14" s="306"/>
      <c r="R14" s="306"/>
      <c r="S14" s="308"/>
      <c r="T14" s="307">
        <f>S14*5000</f>
        <v>0</v>
      </c>
      <c r="U14" s="174"/>
    </row>
    <row r="15" spans="1:24" s="175" customFormat="1" ht="23.25" customHeight="1" x14ac:dyDescent="0.15">
      <c r="A15" s="309"/>
      <c r="B15" s="310"/>
      <c r="C15" s="310"/>
      <c r="D15" s="317">
        <f t="shared" si="6"/>
        <v>0</v>
      </c>
      <c r="E15" s="309"/>
      <c r="F15" s="309"/>
      <c r="G15" s="309"/>
      <c r="H15" s="297">
        <f t="shared" si="7"/>
        <v>0</v>
      </c>
      <c r="I15" s="309"/>
      <c r="J15" s="309"/>
      <c r="K15" s="309"/>
      <c r="L15" s="309"/>
      <c r="M15" s="309"/>
      <c r="N15" s="318"/>
      <c r="O15" s="319"/>
      <c r="P15" s="315">
        <f t="shared" si="4"/>
        <v>0</v>
      </c>
      <c r="Q15" s="319"/>
      <c r="R15" s="319"/>
      <c r="S15" s="320"/>
      <c r="T15" s="315">
        <f t="shared" si="5"/>
        <v>0</v>
      </c>
      <c r="U15" s="174"/>
    </row>
    <row r="16" spans="1:24" s="175" customFormat="1" ht="23.25" customHeight="1" x14ac:dyDescent="0.15">
      <c r="A16" s="302"/>
      <c r="B16" s="303"/>
      <c r="C16" s="303"/>
      <c r="D16" s="304">
        <f t="shared" si="6"/>
        <v>0</v>
      </c>
      <c r="E16" s="305"/>
      <c r="F16" s="305"/>
      <c r="G16" s="305"/>
      <c r="H16" s="302"/>
      <c r="I16" s="305"/>
      <c r="J16" s="305"/>
      <c r="K16" s="305"/>
      <c r="L16" s="305"/>
      <c r="M16" s="305"/>
      <c r="N16" s="305"/>
      <c r="O16" s="306"/>
      <c r="P16" s="307">
        <f>O16/2</f>
        <v>0</v>
      </c>
      <c r="Q16" s="306"/>
      <c r="R16" s="306"/>
      <c r="S16" s="308"/>
      <c r="T16" s="307">
        <f>S16*5000</f>
        <v>0</v>
      </c>
      <c r="U16" s="174"/>
      <c r="W16" s="90"/>
      <c r="X16" s="90"/>
    </row>
    <row r="17" spans="1:24" s="175" customFormat="1" ht="23.25" customHeight="1" x14ac:dyDescent="0.15">
      <c r="A17" s="309"/>
      <c r="B17" s="310"/>
      <c r="C17" s="310"/>
      <c r="D17" s="317">
        <f t="shared" si="6"/>
        <v>0</v>
      </c>
      <c r="E17" s="309"/>
      <c r="F17" s="309"/>
      <c r="G17" s="309"/>
      <c r="H17" s="297">
        <f t="shared" si="7"/>
        <v>0</v>
      </c>
      <c r="I17" s="309"/>
      <c r="J17" s="309"/>
      <c r="K17" s="309"/>
      <c r="L17" s="309"/>
      <c r="M17" s="309"/>
      <c r="N17" s="318"/>
      <c r="O17" s="319"/>
      <c r="P17" s="315">
        <f t="shared" si="4"/>
        <v>0</v>
      </c>
      <c r="Q17" s="319"/>
      <c r="R17" s="319"/>
      <c r="S17" s="320"/>
      <c r="T17" s="315">
        <f t="shared" si="5"/>
        <v>0</v>
      </c>
      <c r="U17" s="174"/>
      <c r="W17" s="175" t="s">
        <v>87</v>
      </c>
    </row>
    <row r="18" spans="1:24" s="175" customFormat="1" ht="23.25" customHeight="1" x14ac:dyDescent="0.15">
      <c r="A18" s="302"/>
      <c r="B18" s="303"/>
      <c r="C18" s="303"/>
      <c r="D18" s="304">
        <f t="shared" si="6"/>
        <v>0</v>
      </c>
      <c r="E18" s="305"/>
      <c r="F18" s="305"/>
      <c r="G18" s="305"/>
      <c r="H18" s="302"/>
      <c r="I18" s="305"/>
      <c r="J18" s="305"/>
      <c r="K18" s="305"/>
      <c r="L18" s="305"/>
      <c r="M18" s="305"/>
      <c r="N18" s="305"/>
      <c r="O18" s="306"/>
      <c r="P18" s="307">
        <f>O18/2</f>
        <v>0</v>
      </c>
      <c r="Q18" s="306"/>
      <c r="R18" s="306"/>
      <c r="S18" s="308"/>
      <c r="T18" s="307">
        <f>S18*5000</f>
        <v>0</v>
      </c>
      <c r="U18" s="174"/>
      <c r="W18" s="175" t="s">
        <v>88</v>
      </c>
      <c r="X18" s="90"/>
    </row>
    <row r="19" spans="1:24" s="175" customFormat="1" ht="23.25" customHeight="1" x14ac:dyDescent="0.15">
      <c r="A19" s="309"/>
      <c r="B19" s="310"/>
      <c r="C19" s="310"/>
      <c r="D19" s="317">
        <f t="shared" si="6"/>
        <v>0</v>
      </c>
      <c r="E19" s="309"/>
      <c r="F19" s="309"/>
      <c r="G19" s="309"/>
      <c r="H19" s="297">
        <f t="shared" si="7"/>
        <v>0</v>
      </c>
      <c r="I19" s="309"/>
      <c r="J19" s="309"/>
      <c r="K19" s="309"/>
      <c r="L19" s="309"/>
      <c r="M19" s="309"/>
      <c r="N19" s="318"/>
      <c r="O19" s="319"/>
      <c r="P19" s="315">
        <f t="shared" si="4"/>
        <v>0</v>
      </c>
      <c r="Q19" s="319"/>
      <c r="R19" s="319"/>
      <c r="S19" s="320"/>
      <c r="T19" s="315">
        <f t="shared" si="5"/>
        <v>0</v>
      </c>
      <c r="U19" s="174"/>
    </row>
    <row r="20" spans="1:24" s="175" customFormat="1" ht="23.25" customHeight="1" x14ac:dyDescent="0.15">
      <c r="A20" s="302"/>
      <c r="B20" s="303"/>
      <c r="C20" s="303"/>
      <c r="D20" s="304">
        <f t="shared" si="6"/>
        <v>0</v>
      </c>
      <c r="E20" s="305"/>
      <c r="F20" s="305"/>
      <c r="G20" s="305"/>
      <c r="H20" s="302"/>
      <c r="I20" s="305"/>
      <c r="J20" s="305"/>
      <c r="K20" s="305"/>
      <c r="L20" s="305"/>
      <c r="M20" s="305"/>
      <c r="N20" s="305"/>
      <c r="O20" s="306"/>
      <c r="P20" s="307">
        <f>O20/2</f>
        <v>0</v>
      </c>
      <c r="Q20" s="306"/>
      <c r="R20" s="306"/>
      <c r="S20" s="308"/>
      <c r="T20" s="307">
        <f>S20*5000</f>
        <v>0</v>
      </c>
      <c r="U20" s="174"/>
      <c r="W20" s="90"/>
      <c r="X20" s="90"/>
    </row>
    <row r="21" spans="1:24" s="175" customFormat="1" ht="23.25" customHeight="1" x14ac:dyDescent="0.15">
      <c r="A21" s="309"/>
      <c r="B21" s="310"/>
      <c r="C21" s="310"/>
      <c r="D21" s="317">
        <f t="shared" si="6"/>
        <v>0</v>
      </c>
      <c r="E21" s="309"/>
      <c r="F21" s="309"/>
      <c r="G21" s="309"/>
      <c r="H21" s="297">
        <f t="shared" si="7"/>
        <v>0</v>
      </c>
      <c r="I21" s="309"/>
      <c r="J21" s="309"/>
      <c r="K21" s="309"/>
      <c r="L21" s="309"/>
      <c r="M21" s="309"/>
      <c r="N21" s="318"/>
      <c r="O21" s="319"/>
      <c r="P21" s="315">
        <f t="shared" si="4"/>
        <v>0</v>
      </c>
      <c r="Q21" s="319"/>
      <c r="R21" s="319"/>
      <c r="S21" s="320"/>
      <c r="T21" s="315">
        <f t="shared" si="5"/>
        <v>0</v>
      </c>
      <c r="U21" s="174"/>
    </row>
    <row r="22" spans="1:24" s="175" customFormat="1" ht="23.25" customHeight="1" x14ac:dyDescent="0.15">
      <c r="A22" s="302"/>
      <c r="B22" s="303"/>
      <c r="C22" s="303"/>
      <c r="D22" s="304">
        <f t="shared" si="6"/>
        <v>0</v>
      </c>
      <c r="E22" s="305"/>
      <c r="F22" s="305"/>
      <c r="G22" s="305"/>
      <c r="H22" s="302"/>
      <c r="I22" s="305"/>
      <c r="J22" s="305"/>
      <c r="K22" s="305"/>
      <c r="L22" s="305"/>
      <c r="M22" s="305"/>
      <c r="N22" s="305"/>
      <c r="O22" s="306"/>
      <c r="P22" s="307">
        <f>O22/2</f>
        <v>0</v>
      </c>
      <c r="Q22" s="306"/>
      <c r="R22" s="306"/>
      <c r="S22" s="308"/>
      <c r="T22" s="307">
        <f>S22*5000</f>
        <v>0</v>
      </c>
      <c r="U22" s="174"/>
      <c r="W22" s="90"/>
      <c r="X22" s="90"/>
    </row>
    <row r="23" spans="1:24" s="175" customFormat="1" ht="23.25" customHeight="1" x14ac:dyDescent="0.15">
      <c r="A23" s="309"/>
      <c r="B23" s="310"/>
      <c r="C23" s="310"/>
      <c r="D23" s="317">
        <f t="shared" si="6"/>
        <v>0</v>
      </c>
      <c r="E23" s="309"/>
      <c r="F23" s="309"/>
      <c r="G23" s="309"/>
      <c r="H23" s="297">
        <f t="shared" si="7"/>
        <v>0</v>
      </c>
      <c r="I23" s="309"/>
      <c r="J23" s="309"/>
      <c r="K23" s="309"/>
      <c r="L23" s="309"/>
      <c r="M23" s="309"/>
      <c r="N23" s="318"/>
      <c r="O23" s="319"/>
      <c r="P23" s="315">
        <f t="shared" si="4"/>
        <v>0</v>
      </c>
      <c r="Q23" s="319"/>
      <c r="R23" s="319"/>
      <c r="S23" s="320"/>
      <c r="T23" s="315">
        <f t="shared" si="5"/>
        <v>0</v>
      </c>
      <c r="U23" s="174"/>
    </row>
    <row r="24" spans="1:24" s="175" customFormat="1" ht="23.25" customHeight="1" x14ac:dyDescent="0.15">
      <c r="A24" s="302"/>
      <c r="B24" s="303"/>
      <c r="C24" s="303"/>
      <c r="D24" s="304">
        <f t="shared" si="6"/>
        <v>0</v>
      </c>
      <c r="E24" s="305"/>
      <c r="F24" s="305"/>
      <c r="G24" s="305"/>
      <c r="H24" s="302"/>
      <c r="I24" s="305"/>
      <c r="J24" s="305"/>
      <c r="K24" s="305"/>
      <c r="L24" s="305"/>
      <c r="M24" s="305"/>
      <c r="N24" s="305"/>
      <c r="O24" s="306"/>
      <c r="P24" s="307">
        <f>O24/2</f>
        <v>0</v>
      </c>
      <c r="Q24" s="306"/>
      <c r="R24" s="306"/>
      <c r="S24" s="308"/>
      <c r="T24" s="307">
        <f>S24*5000</f>
        <v>0</v>
      </c>
      <c r="U24" s="174"/>
      <c r="W24" s="90"/>
      <c r="X24" s="90"/>
    </row>
    <row r="25" spans="1:24" s="175" customFormat="1" ht="23.25" customHeight="1" x14ac:dyDescent="0.15">
      <c r="A25" s="309"/>
      <c r="B25" s="310"/>
      <c r="C25" s="310"/>
      <c r="D25" s="317">
        <f t="shared" si="6"/>
        <v>0</v>
      </c>
      <c r="E25" s="309"/>
      <c r="F25" s="309"/>
      <c r="G25" s="309"/>
      <c r="H25" s="297">
        <f t="shared" si="7"/>
        <v>0</v>
      </c>
      <c r="I25" s="309"/>
      <c r="J25" s="309"/>
      <c r="K25" s="309"/>
      <c r="L25" s="309"/>
      <c r="M25" s="309"/>
      <c r="N25" s="318"/>
      <c r="O25" s="319"/>
      <c r="P25" s="315">
        <f t="shared" si="4"/>
        <v>0</v>
      </c>
      <c r="Q25" s="319"/>
      <c r="R25" s="319"/>
      <c r="S25" s="320"/>
      <c r="T25" s="315">
        <f t="shared" si="5"/>
        <v>0</v>
      </c>
      <c r="U25" s="174"/>
      <c r="W25" s="175" t="s">
        <v>89</v>
      </c>
    </row>
    <row r="26" spans="1:24" s="175" customFormat="1" ht="23.25" customHeight="1" x14ac:dyDescent="0.15">
      <c r="A26" s="302"/>
      <c r="B26" s="303"/>
      <c r="C26" s="303"/>
      <c r="D26" s="304">
        <f t="shared" si="6"/>
        <v>0</v>
      </c>
      <c r="E26" s="305"/>
      <c r="F26" s="305"/>
      <c r="G26" s="305"/>
      <c r="H26" s="302"/>
      <c r="I26" s="305"/>
      <c r="J26" s="305"/>
      <c r="K26" s="305"/>
      <c r="L26" s="305"/>
      <c r="M26" s="305"/>
      <c r="N26" s="305"/>
      <c r="O26" s="306"/>
      <c r="P26" s="307">
        <f>O26/2</f>
        <v>0</v>
      </c>
      <c r="Q26" s="306"/>
      <c r="R26" s="306"/>
      <c r="S26" s="308"/>
      <c r="T26" s="307">
        <f>S26*5000</f>
        <v>0</v>
      </c>
      <c r="U26" s="174"/>
      <c r="W26" s="175" t="s">
        <v>90</v>
      </c>
      <c r="X26" s="90"/>
    </row>
    <row r="27" spans="1:24" s="175" customFormat="1" ht="23.25" customHeight="1" x14ac:dyDescent="0.15">
      <c r="A27" s="309"/>
      <c r="B27" s="310"/>
      <c r="C27" s="310"/>
      <c r="D27" s="317">
        <f t="shared" si="6"/>
        <v>0</v>
      </c>
      <c r="E27" s="309"/>
      <c r="F27" s="309"/>
      <c r="G27" s="309"/>
      <c r="H27" s="297">
        <f t="shared" si="7"/>
        <v>0</v>
      </c>
      <c r="I27" s="309"/>
      <c r="J27" s="309"/>
      <c r="K27" s="309"/>
      <c r="L27" s="309"/>
      <c r="M27" s="309"/>
      <c r="N27" s="318"/>
      <c r="O27" s="319"/>
      <c r="P27" s="315">
        <f t="shared" si="4"/>
        <v>0</v>
      </c>
      <c r="Q27" s="319"/>
      <c r="R27" s="319"/>
      <c r="S27" s="320"/>
      <c r="T27" s="315">
        <f t="shared" si="5"/>
        <v>0</v>
      </c>
      <c r="U27" s="174"/>
      <c r="W27" s="175" t="s">
        <v>91</v>
      </c>
    </row>
    <row r="28" spans="1:24" s="175" customFormat="1" ht="23.25" customHeight="1" x14ac:dyDescent="0.15">
      <c r="A28" s="302"/>
      <c r="B28" s="303"/>
      <c r="C28" s="303"/>
      <c r="D28" s="304">
        <f t="shared" si="6"/>
        <v>0</v>
      </c>
      <c r="E28" s="305"/>
      <c r="F28" s="305"/>
      <c r="G28" s="305"/>
      <c r="H28" s="302"/>
      <c r="I28" s="305"/>
      <c r="J28" s="305"/>
      <c r="K28" s="305"/>
      <c r="L28" s="305"/>
      <c r="M28" s="305"/>
      <c r="N28" s="305"/>
      <c r="O28" s="306"/>
      <c r="P28" s="307">
        <f>O28/2</f>
        <v>0</v>
      </c>
      <c r="Q28" s="306"/>
      <c r="R28" s="306"/>
      <c r="S28" s="308"/>
      <c r="T28" s="307">
        <f>S28*5000</f>
        <v>0</v>
      </c>
      <c r="U28" s="174"/>
    </row>
    <row r="29" spans="1:24" s="175" customFormat="1" ht="23.25" customHeight="1" x14ac:dyDescent="0.15">
      <c r="A29" s="309"/>
      <c r="B29" s="310"/>
      <c r="C29" s="310"/>
      <c r="D29" s="317">
        <f t="shared" si="6"/>
        <v>0</v>
      </c>
      <c r="E29" s="309"/>
      <c r="F29" s="309"/>
      <c r="G29" s="309"/>
      <c r="H29" s="297">
        <f t="shared" si="7"/>
        <v>0</v>
      </c>
      <c r="I29" s="309"/>
      <c r="J29" s="309"/>
      <c r="K29" s="309"/>
      <c r="L29" s="309"/>
      <c r="M29" s="309"/>
      <c r="N29" s="318"/>
      <c r="O29" s="319"/>
      <c r="P29" s="315">
        <f t="shared" si="4"/>
        <v>0</v>
      </c>
      <c r="Q29" s="319"/>
      <c r="R29" s="319"/>
      <c r="S29" s="320"/>
      <c r="T29" s="315">
        <f t="shared" si="5"/>
        <v>0</v>
      </c>
      <c r="U29" s="174"/>
    </row>
    <row r="30" spans="1:24" s="175" customFormat="1" ht="23.25" customHeight="1" x14ac:dyDescent="0.15">
      <c r="A30" s="302"/>
      <c r="B30" s="303"/>
      <c r="C30" s="303"/>
      <c r="D30" s="304">
        <f t="shared" si="6"/>
        <v>0</v>
      </c>
      <c r="E30" s="305"/>
      <c r="F30" s="305"/>
      <c r="G30" s="305"/>
      <c r="H30" s="302"/>
      <c r="I30" s="305"/>
      <c r="J30" s="305"/>
      <c r="K30" s="305"/>
      <c r="L30" s="305"/>
      <c r="M30" s="305"/>
      <c r="N30" s="305"/>
      <c r="O30" s="306"/>
      <c r="P30" s="307">
        <f>O30/2</f>
        <v>0</v>
      </c>
      <c r="Q30" s="306"/>
      <c r="R30" s="306"/>
      <c r="S30" s="308"/>
      <c r="T30" s="307">
        <f>S30*5000</f>
        <v>0</v>
      </c>
      <c r="U30" s="174"/>
    </row>
    <row r="31" spans="1:24" s="175" customFormat="1" ht="23.25" customHeight="1" x14ac:dyDescent="0.15">
      <c r="A31" s="309"/>
      <c r="B31" s="310"/>
      <c r="C31" s="310"/>
      <c r="D31" s="317">
        <f t="shared" si="6"/>
        <v>0</v>
      </c>
      <c r="E31" s="309"/>
      <c r="F31" s="309"/>
      <c r="G31" s="309"/>
      <c r="H31" s="297">
        <f t="shared" si="7"/>
        <v>0</v>
      </c>
      <c r="I31" s="309"/>
      <c r="J31" s="309"/>
      <c r="K31" s="309"/>
      <c r="L31" s="309"/>
      <c r="M31" s="309"/>
      <c r="N31" s="318"/>
      <c r="O31" s="319"/>
      <c r="P31" s="315">
        <f t="shared" si="4"/>
        <v>0</v>
      </c>
      <c r="Q31" s="319"/>
      <c r="R31" s="319"/>
      <c r="S31" s="320"/>
      <c r="T31" s="315">
        <f t="shared" si="5"/>
        <v>0</v>
      </c>
      <c r="U31" s="174"/>
    </row>
    <row r="32" spans="1:24" s="175" customFormat="1" ht="23.25" customHeight="1" x14ac:dyDescent="0.15">
      <c r="A32" s="302"/>
      <c r="B32" s="303"/>
      <c r="C32" s="303"/>
      <c r="D32" s="304">
        <f t="shared" si="6"/>
        <v>0</v>
      </c>
      <c r="E32" s="305"/>
      <c r="F32" s="305"/>
      <c r="G32" s="305"/>
      <c r="H32" s="302"/>
      <c r="I32" s="305"/>
      <c r="J32" s="305"/>
      <c r="K32" s="305"/>
      <c r="L32" s="305"/>
      <c r="M32" s="305"/>
      <c r="N32" s="305"/>
      <c r="O32" s="306"/>
      <c r="P32" s="307">
        <f>O32/2</f>
        <v>0</v>
      </c>
      <c r="Q32" s="306"/>
      <c r="R32" s="306"/>
      <c r="S32" s="308"/>
      <c r="T32" s="307">
        <f>S32*5000</f>
        <v>0</v>
      </c>
      <c r="U32" s="174"/>
    </row>
    <row r="33" spans="1:23" s="175" customFormat="1" ht="23.25" customHeight="1" x14ac:dyDescent="0.15">
      <c r="A33" s="309"/>
      <c r="B33" s="310"/>
      <c r="C33" s="310"/>
      <c r="D33" s="317">
        <f t="shared" si="6"/>
        <v>0</v>
      </c>
      <c r="E33" s="309"/>
      <c r="F33" s="309"/>
      <c r="G33" s="309"/>
      <c r="H33" s="297">
        <f t="shared" si="7"/>
        <v>0</v>
      </c>
      <c r="I33" s="309"/>
      <c r="J33" s="309"/>
      <c r="K33" s="309"/>
      <c r="L33" s="309"/>
      <c r="M33" s="309"/>
      <c r="N33" s="318"/>
      <c r="O33" s="319"/>
      <c r="P33" s="315">
        <f t="shared" si="4"/>
        <v>0</v>
      </c>
      <c r="Q33" s="319"/>
      <c r="R33" s="319"/>
      <c r="S33" s="320"/>
      <c r="T33" s="315">
        <f t="shared" si="5"/>
        <v>0</v>
      </c>
      <c r="U33" s="174"/>
    </row>
    <row r="34" spans="1:23" s="175" customFormat="1" ht="23.25" customHeight="1" x14ac:dyDescent="0.15">
      <c r="A34" s="302"/>
      <c r="B34" s="303"/>
      <c r="C34" s="303"/>
      <c r="D34" s="304">
        <f t="shared" si="6"/>
        <v>0</v>
      </c>
      <c r="E34" s="305"/>
      <c r="F34" s="305"/>
      <c r="G34" s="305"/>
      <c r="H34" s="302"/>
      <c r="I34" s="305"/>
      <c r="J34" s="305"/>
      <c r="K34" s="305"/>
      <c r="L34" s="305"/>
      <c r="M34" s="305"/>
      <c r="N34" s="305"/>
      <c r="O34" s="306"/>
      <c r="P34" s="307">
        <f>O34/2</f>
        <v>0</v>
      </c>
      <c r="Q34" s="306"/>
      <c r="R34" s="306"/>
      <c r="S34" s="308"/>
      <c r="T34" s="307">
        <f>S34*5000</f>
        <v>0</v>
      </c>
      <c r="U34" s="174"/>
    </row>
    <row r="35" spans="1:23" s="175" customFormat="1" ht="23.25" customHeight="1" x14ac:dyDescent="0.15">
      <c r="A35" s="309"/>
      <c r="B35" s="310"/>
      <c r="C35" s="310"/>
      <c r="D35" s="317">
        <f t="shared" si="6"/>
        <v>0</v>
      </c>
      <c r="E35" s="309"/>
      <c r="F35" s="309"/>
      <c r="G35" s="309"/>
      <c r="H35" s="297">
        <f t="shared" si="7"/>
        <v>0</v>
      </c>
      <c r="I35" s="309"/>
      <c r="J35" s="309"/>
      <c r="K35" s="309"/>
      <c r="L35" s="309"/>
      <c r="M35" s="309"/>
      <c r="N35" s="318"/>
      <c r="O35" s="319"/>
      <c r="P35" s="315">
        <f t="shared" si="4"/>
        <v>0</v>
      </c>
      <c r="Q35" s="319"/>
      <c r="R35" s="319"/>
      <c r="S35" s="320"/>
      <c r="T35" s="315">
        <f t="shared" si="5"/>
        <v>0</v>
      </c>
      <c r="U35" s="174"/>
    </row>
    <row r="36" spans="1:23" s="175" customFormat="1" ht="23.25" customHeight="1" x14ac:dyDescent="0.15">
      <c r="A36" s="302"/>
      <c r="B36" s="303"/>
      <c r="C36" s="303"/>
      <c r="D36" s="304">
        <f t="shared" si="6"/>
        <v>0</v>
      </c>
      <c r="E36" s="305"/>
      <c r="F36" s="305"/>
      <c r="G36" s="305"/>
      <c r="H36" s="302"/>
      <c r="I36" s="305"/>
      <c r="J36" s="305"/>
      <c r="K36" s="305"/>
      <c r="L36" s="305"/>
      <c r="M36" s="305"/>
      <c r="N36" s="305"/>
      <c r="O36" s="306"/>
      <c r="P36" s="307">
        <f>O36/2</f>
        <v>0</v>
      </c>
      <c r="Q36" s="306"/>
      <c r="R36" s="306"/>
      <c r="S36" s="308"/>
      <c r="T36" s="307">
        <f>S36*5000</f>
        <v>0</v>
      </c>
      <c r="U36" s="174"/>
    </row>
    <row r="37" spans="1:23" s="175" customFormat="1" ht="23.25" customHeight="1" x14ac:dyDescent="0.15">
      <c r="A37" s="309"/>
      <c r="B37" s="310"/>
      <c r="C37" s="310"/>
      <c r="D37" s="317">
        <f t="shared" si="6"/>
        <v>0</v>
      </c>
      <c r="E37" s="309"/>
      <c r="F37" s="309"/>
      <c r="G37" s="309"/>
      <c r="H37" s="297">
        <f t="shared" si="7"/>
        <v>0</v>
      </c>
      <c r="I37" s="309"/>
      <c r="J37" s="309"/>
      <c r="K37" s="309"/>
      <c r="L37" s="309"/>
      <c r="M37" s="309"/>
      <c r="N37" s="318"/>
      <c r="O37" s="319"/>
      <c r="P37" s="315">
        <f t="shared" si="4"/>
        <v>0</v>
      </c>
      <c r="Q37" s="319"/>
      <c r="R37" s="319"/>
      <c r="S37" s="320"/>
      <c r="T37" s="315">
        <f t="shared" si="5"/>
        <v>0</v>
      </c>
      <c r="U37" s="174"/>
    </row>
    <row r="38" spans="1:23" s="175" customFormat="1" ht="23.25" customHeight="1" x14ac:dyDescent="0.15">
      <c r="A38" s="302"/>
      <c r="B38" s="303"/>
      <c r="C38" s="303"/>
      <c r="D38" s="304">
        <f t="shared" si="6"/>
        <v>0</v>
      </c>
      <c r="E38" s="305"/>
      <c r="F38" s="305"/>
      <c r="G38" s="305"/>
      <c r="H38" s="302"/>
      <c r="I38" s="305"/>
      <c r="J38" s="305"/>
      <c r="K38" s="305"/>
      <c r="L38" s="305"/>
      <c r="M38" s="305"/>
      <c r="N38" s="305"/>
      <c r="O38" s="306"/>
      <c r="P38" s="307">
        <f>O38/2</f>
        <v>0</v>
      </c>
      <c r="Q38" s="306"/>
      <c r="R38" s="306"/>
      <c r="S38" s="308"/>
      <c r="T38" s="307">
        <f>S38*5000</f>
        <v>0</v>
      </c>
      <c r="U38" s="174"/>
      <c r="W38" s="175" t="s">
        <v>91</v>
      </c>
    </row>
    <row r="39" spans="1:23" s="175" customFormat="1" ht="23.25" customHeight="1" x14ac:dyDescent="0.15">
      <c r="A39" s="309"/>
      <c r="B39" s="310"/>
      <c r="C39" s="310"/>
      <c r="D39" s="317">
        <f t="shared" si="6"/>
        <v>0</v>
      </c>
      <c r="E39" s="309"/>
      <c r="F39" s="309"/>
      <c r="G39" s="309"/>
      <c r="H39" s="297">
        <f t="shared" si="7"/>
        <v>0</v>
      </c>
      <c r="I39" s="309"/>
      <c r="J39" s="309"/>
      <c r="K39" s="309"/>
      <c r="L39" s="309"/>
      <c r="M39" s="309"/>
      <c r="N39" s="318"/>
      <c r="O39" s="319"/>
      <c r="P39" s="315">
        <f t="shared" si="4"/>
        <v>0</v>
      </c>
      <c r="Q39" s="319"/>
      <c r="R39" s="319"/>
      <c r="S39" s="320"/>
      <c r="T39" s="315">
        <f t="shared" si="5"/>
        <v>0</v>
      </c>
      <c r="U39" s="174"/>
    </row>
    <row r="40" spans="1:23" s="175" customFormat="1" ht="23.25" customHeight="1" x14ac:dyDescent="0.15">
      <c r="A40" s="302"/>
      <c r="B40" s="303"/>
      <c r="C40" s="303"/>
      <c r="D40" s="304">
        <f t="shared" si="6"/>
        <v>0</v>
      </c>
      <c r="E40" s="305"/>
      <c r="F40" s="305"/>
      <c r="G40" s="305"/>
      <c r="H40" s="302"/>
      <c r="I40" s="305"/>
      <c r="J40" s="305"/>
      <c r="K40" s="305"/>
      <c r="L40" s="305"/>
      <c r="M40" s="305"/>
      <c r="N40" s="305"/>
      <c r="O40" s="306"/>
      <c r="P40" s="307">
        <f>O40/2</f>
        <v>0</v>
      </c>
      <c r="Q40" s="306"/>
      <c r="R40" s="306"/>
      <c r="S40" s="308"/>
      <c r="T40" s="307">
        <f>S40*5000</f>
        <v>0</v>
      </c>
      <c r="U40" s="174"/>
    </row>
    <row r="41" spans="1:23" s="175" customFormat="1" ht="23.25" customHeight="1" x14ac:dyDescent="0.15">
      <c r="A41" s="309"/>
      <c r="B41" s="310"/>
      <c r="C41" s="310"/>
      <c r="D41" s="317">
        <f t="shared" si="6"/>
        <v>0</v>
      </c>
      <c r="E41" s="309"/>
      <c r="F41" s="309"/>
      <c r="G41" s="309"/>
      <c r="H41" s="297">
        <f t="shared" si="7"/>
        <v>0</v>
      </c>
      <c r="I41" s="309"/>
      <c r="J41" s="309"/>
      <c r="K41" s="309"/>
      <c r="L41" s="309"/>
      <c r="M41" s="309"/>
      <c r="N41" s="318"/>
      <c r="O41" s="319"/>
      <c r="P41" s="315">
        <f t="shared" si="4"/>
        <v>0</v>
      </c>
      <c r="Q41" s="319"/>
      <c r="R41" s="319"/>
      <c r="S41" s="320"/>
      <c r="T41" s="315">
        <f t="shared" si="5"/>
        <v>0</v>
      </c>
      <c r="U41" s="174"/>
    </row>
    <row r="42" spans="1:23" s="175" customFormat="1" ht="23.25" customHeight="1" x14ac:dyDescent="0.15">
      <c r="A42" s="302"/>
      <c r="B42" s="303"/>
      <c r="C42" s="303"/>
      <c r="D42" s="304">
        <f t="shared" si="6"/>
        <v>0</v>
      </c>
      <c r="E42" s="305"/>
      <c r="F42" s="305"/>
      <c r="G42" s="305"/>
      <c r="H42" s="302">
        <f t="shared" si="7"/>
        <v>0</v>
      </c>
      <c r="I42" s="305"/>
      <c r="J42" s="305"/>
      <c r="K42" s="305"/>
      <c r="L42" s="305"/>
      <c r="M42" s="305"/>
      <c r="N42" s="305"/>
      <c r="O42" s="306"/>
      <c r="P42" s="307">
        <f>O42/2</f>
        <v>0</v>
      </c>
      <c r="Q42" s="306"/>
      <c r="R42" s="306"/>
      <c r="S42" s="308"/>
      <c r="T42" s="307">
        <f>S42*5000</f>
        <v>0</v>
      </c>
      <c r="U42" s="174"/>
    </row>
    <row r="43" spans="1:23" s="175" customFormat="1" ht="23.25" customHeight="1" x14ac:dyDescent="0.15">
      <c r="A43" s="309"/>
      <c r="B43" s="310"/>
      <c r="C43" s="310"/>
      <c r="D43" s="317">
        <f t="shared" si="6"/>
        <v>0</v>
      </c>
      <c r="E43" s="309"/>
      <c r="F43" s="309"/>
      <c r="G43" s="309"/>
      <c r="H43" s="297">
        <f t="shared" si="7"/>
        <v>0</v>
      </c>
      <c r="I43" s="309"/>
      <c r="J43" s="309"/>
      <c r="K43" s="309"/>
      <c r="L43" s="309"/>
      <c r="M43" s="309"/>
      <c r="N43" s="318"/>
      <c r="O43" s="319"/>
      <c r="P43" s="315">
        <f t="shared" si="4"/>
        <v>0</v>
      </c>
      <c r="Q43" s="319"/>
      <c r="R43" s="319"/>
      <c r="S43" s="320"/>
      <c r="T43" s="315">
        <f t="shared" si="5"/>
        <v>0</v>
      </c>
      <c r="U43" s="174"/>
    </row>
    <row r="44" spans="1:23" s="175" customFormat="1" ht="23.25" customHeight="1" x14ac:dyDescent="0.15">
      <c r="A44" s="302"/>
      <c r="B44" s="303"/>
      <c r="C44" s="303"/>
      <c r="D44" s="304">
        <f t="shared" si="6"/>
        <v>0</v>
      </c>
      <c r="E44" s="305"/>
      <c r="F44" s="305"/>
      <c r="G44" s="305"/>
      <c r="H44" s="302"/>
      <c r="I44" s="305"/>
      <c r="J44" s="305"/>
      <c r="K44" s="305"/>
      <c r="L44" s="305"/>
      <c r="M44" s="305"/>
      <c r="N44" s="305"/>
      <c r="O44" s="306"/>
      <c r="P44" s="307">
        <f>O44/2</f>
        <v>0</v>
      </c>
      <c r="Q44" s="306"/>
      <c r="R44" s="306"/>
      <c r="S44" s="308"/>
      <c r="T44" s="307">
        <f>S44*5000</f>
        <v>0</v>
      </c>
      <c r="U44" s="174"/>
    </row>
    <row r="45" spans="1:23" s="175" customFormat="1" ht="23.25" customHeight="1" x14ac:dyDescent="0.15">
      <c r="A45" s="309"/>
      <c r="B45" s="310"/>
      <c r="C45" s="310"/>
      <c r="D45" s="317">
        <f t="shared" si="6"/>
        <v>0</v>
      </c>
      <c r="E45" s="309"/>
      <c r="F45" s="309"/>
      <c r="G45" s="309"/>
      <c r="H45" s="297">
        <f t="shared" si="7"/>
        <v>0</v>
      </c>
      <c r="I45" s="309"/>
      <c r="J45" s="309"/>
      <c r="K45" s="309"/>
      <c r="L45" s="309"/>
      <c r="M45" s="309"/>
      <c r="N45" s="318"/>
      <c r="O45" s="319"/>
      <c r="P45" s="315">
        <f t="shared" si="4"/>
        <v>0</v>
      </c>
      <c r="Q45" s="319"/>
      <c r="R45" s="319"/>
      <c r="S45" s="320"/>
      <c r="T45" s="315">
        <f t="shared" si="5"/>
        <v>0</v>
      </c>
      <c r="U45" s="174"/>
    </row>
    <row r="46" spans="1:23" s="175" customFormat="1" ht="23.25" customHeight="1" x14ac:dyDescent="0.15">
      <c r="A46" s="302"/>
      <c r="B46" s="303"/>
      <c r="C46" s="303"/>
      <c r="D46" s="304">
        <f t="shared" si="6"/>
        <v>0</v>
      </c>
      <c r="E46" s="305"/>
      <c r="F46" s="305"/>
      <c r="G46" s="305"/>
      <c r="H46" s="302">
        <f t="shared" si="7"/>
        <v>0</v>
      </c>
      <c r="I46" s="305"/>
      <c r="J46" s="305"/>
      <c r="K46" s="305"/>
      <c r="L46" s="305"/>
      <c r="M46" s="305"/>
      <c r="N46" s="305"/>
      <c r="O46" s="306"/>
      <c r="P46" s="307">
        <f>O46/2</f>
        <v>0</v>
      </c>
      <c r="Q46" s="306"/>
      <c r="R46" s="306"/>
      <c r="S46" s="308"/>
      <c r="T46" s="307">
        <f>S46*5000</f>
        <v>0</v>
      </c>
      <c r="U46" s="174"/>
    </row>
    <row r="47" spans="1:23" s="175" customFormat="1" ht="23.25" customHeight="1" x14ac:dyDescent="0.15">
      <c r="A47" s="309"/>
      <c r="B47" s="310"/>
      <c r="C47" s="310"/>
      <c r="D47" s="317">
        <f t="shared" si="6"/>
        <v>0</v>
      </c>
      <c r="E47" s="309"/>
      <c r="F47" s="309"/>
      <c r="G47" s="309"/>
      <c r="H47" s="297">
        <f t="shared" si="7"/>
        <v>0</v>
      </c>
      <c r="I47" s="309"/>
      <c r="J47" s="309"/>
      <c r="K47" s="309"/>
      <c r="L47" s="309"/>
      <c r="M47" s="309"/>
      <c r="N47" s="318"/>
      <c r="O47" s="319"/>
      <c r="P47" s="315">
        <f t="shared" si="4"/>
        <v>0</v>
      </c>
      <c r="Q47" s="319"/>
      <c r="R47" s="319"/>
      <c r="S47" s="320"/>
      <c r="T47" s="315">
        <f t="shared" si="5"/>
        <v>0</v>
      </c>
      <c r="U47" s="174"/>
    </row>
    <row r="48" spans="1:23" s="175" customFormat="1" ht="23.25" customHeight="1" x14ac:dyDescent="0.15">
      <c r="A48" s="302"/>
      <c r="B48" s="303"/>
      <c r="C48" s="303"/>
      <c r="D48" s="304">
        <f t="shared" si="6"/>
        <v>0</v>
      </c>
      <c r="E48" s="305"/>
      <c r="F48" s="305"/>
      <c r="G48" s="305"/>
      <c r="H48" s="302"/>
      <c r="I48" s="305"/>
      <c r="J48" s="305"/>
      <c r="K48" s="305"/>
      <c r="L48" s="305"/>
      <c r="M48" s="305"/>
      <c r="N48" s="305"/>
      <c r="O48" s="306"/>
      <c r="P48" s="307">
        <f>O48/2</f>
        <v>0</v>
      </c>
      <c r="Q48" s="306"/>
      <c r="R48" s="306"/>
      <c r="S48" s="308"/>
      <c r="T48" s="307">
        <f>S48*5000</f>
        <v>0</v>
      </c>
      <c r="U48" s="174"/>
    </row>
    <row r="49" spans="1:21" s="175" customFormat="1" ht="23.25" customHeight="1" x14ac:dyDescent="0.15">
      <c r="A49" s="309"/>
      <c r="B49" s="310"/>
      <c r="C49" s="310"/>
      <c r="D49" s="317">
        <f t="shared" si="6"/>
        <v>0</v>
      </c>
      <c r="E49" s="309"/>
      <c r="F49" s="309"/>
      <c r="G49" s="309"/>
      <c r="H49" s="297">
        <f t="shared" si="7"/>
        <v>0</v>
      </c>
      <c r="I49" s="309"/>
      <c r="J49" s="309"/>
      <c r="K49" s="309"/>
      <c r="L49" s="309"/>
      <c r="M49" s="309"/>
      <c r="N49" s="318"/>
      <c r="O49" s="319"/>
      <c r="P49" s="315">
        <f t="shared" si="4"/>
        <v>0</v>
      </c>
      <c r="Q49" s="319"/>
      <c r="R49" s="319"/>
      <c r="S49" s="320"/>
      <c r="T49" s="315">
        <f t="shared" si="5"/>
        <v>0</v>
      </c>
      <c r="U49" s="174"/>
    </row>
    <row r="50" spans="1:21" s="175" customFormat="1" ht="23.25" customHeight="1" x14ac:dyDescent="0.15">
      <c r="A50" s="302"/>
      <c r="B50" s="303"/>
      <c r="C50" s="303"/>
      <c r="D50" s="304">
        <f t="shared" si="6"/>
        <v>0</v>
      </c>
      <c r="E50" s="305"/>
      <c r="F50" s="305"/>
      <c r="G50" s="305"/>
      <c r="H50" s="302">
        <f t="shared" si="7"/>
        <v>0</v>
      </c>
      <c r="I50" s="305"/>
      <c r="J50" s="305"/>
      <c r="K50" s="305"/>
      <c r="L50" s="305"/>
      <c r="M50" s="305"/>
      <c r="N50" s="305"/>
      <c r="O50" s="306"/>
      <c r="P50" s="307">
        <f>O50/2</f>
        <v>0</v>
      </c>
      <c r="Q50" s="306"/>
      <c r="R50" s="306"/>
      <c r="S50" s="308"/>
      <c r="T50" s="307">
        <f>S50*5000</f>
        <v>0</v>
      </c>
      <c r="U50" s="174"/>
    </row>
    <row r="51" spans="1:21" s="175" customFormat="1" ht="23.25" customHeight="1" x14ac:dyDescent="0.15">
      <c r="A51" s="309"/>
      <c r="B51" s="310"/>
      <c r="C51" s="310"/>
      <c r="D51" s="317">
        <f t="shared" si="6"/>
        <v>0</v>
      </c>
      <c r="E51" s="309"/>
      <c r="F51" s="309"/>
      <c r="G51" s="309"/>
      <c r="H51" s="297">
        <f t="shared" si="7"/>
        <v>0</v>
      </c>
      <c r="I51" s="309"/>
      <c r="J51" s="309"/>
      <c r="K51" s="309"/>
      <c r="L51" s="309"/>
      <c r="M51" s="309"/>
      <c r="N51" s="318"/>
      <c r="O51" s="319"/>
      <c r="P51" s="315">
        <f t="shared" si="4"/>
        <v>0</v>
      </c>
      <c r="Q51" s="319"/>
      <c r="R51" s="319"/>
      <c r="S51" s="320"/>
      <c r="T51" s="315">
        <f t="shared" si="5"/>
        <v>0</v>
      </c>
      <c r="U51" s="174"/>
    </row>
    <row r="52" spans="1:21" s="175" customFormat="1" ht="23.25" customHeight="1" x14ac:dyDescent="0.15">
      <c r="A52" s="302"/>
      <c r="B52" s="303"/>
      <c r="C52" s="303"/>
      <c r="D52" s="304">
        <f t="shared" si="6"/>
        <v>0</v>
      </c>
      <c r="E52" s="305"/>
      <c r="F52" s="305"/>
      <c r="G52" s="305"/>
      <c r="H52" s="302"/>
      <c r="I52" s="305"/>
      <c r="J52" s="305"/>
      <c r="K52" s="305"/>
      <c r="L52" s="305"/>
      <c r="M52" s="305"/>
      <c r="N52" s="305"/>
      <c r="O52" s="306"/>
      <c r="P52" s="307">
        <f>O52/2</f>
        <v>0</v>
      </c>
      <c r="Q52" s="306"/>
      <c r="R52" s="306"/>
      <c r="S52" s="308"/>
      <c r="T52" s="307">
        <f>S52*5000</f>
        <v>0</v>
      </c>
      <c r="U52" s="174"/>
    </row>
    <row r="53" spans="1:21" s="175" customFormat="1" ht="23.25" customHeight="1" x14ac:dyDescent="0.15">
      <c r="A53" s="309"/>
      <c r="B53" s="310"/>
      <c r="C53" s="310"/>
      <c r="D53" s="317">
        <f t="shared" si="6"/>
        <v>0</v>
      </c>
      <c r="E53" s="309"/>
      <c r="F53" s="309"/>
      <c r="G53" s="309"/>
      <c r="H53" s="297">
        <f t="shared" si="7"/>
        <v>0</v>
      </c>
      <c r="I53" s="309"/>
      <c r="J53" s="309"/>
      <c r="K53" s="309"/>
      <c r="L53" s="309"/>
      <c r="M53" s="309"/>
      <c r="N53" s="318"/>
      <c r="O53" s="319"/>
      <c r="P53" s="315">
        <f t="shared" si="4"/>
        <v>0</v>
      </c>
      <c r="Q53" s="319"/>
      <c r="R53" s="319"/>
      <c r="S53" s="320"/>
      <c r="T53" s="315">
        <f t="shared" si="5"/>
        <v>0</v>
      </c>
      <c r="U53" s="174"/>
    </row>
    <row r="54" spans="1:21" s="175" customFormat="1" ht="23.25" customHeight="1" x14ac:dyDescent="0.15">
      <c r="A54" s="302"/>
      <c r="B54" s="303"/>
      <c r="C54" s="303"/>
      <c r="D54" s="304">
        <f t="shared" si="6"/>
        <v>0</v>
      </c>
      <c r="E54" s="305"/>
      <c r="F54" s="305"/>
      <c r="G54" s="305"/>
      <c r="H54" s="302"/>
      <c r="I54" s="305"/>
      <c r="J54" s="305"/>
      <c r="K54" s="305"/>
      <c r="L54" s="305"/>
      <c r="M54" s="305"/>
      <c r="N54" s="305"/>
      <c r="O54" s="306"/>
      <c r="P54" s="307">
        <f>O54/2</f>
        <v>0</v>
      </c>
      <c r="Q54" s="306"/>
      <c r="R54" s="306"/>
      <c r="S54" s="308"/>
      <c r="T54" s="307">
        <f>S54*5000</f>
        <v>0</v>
      </c>
      <c r="U54" s="174"/>
    </row>
    <row r="55" spans="1:21" s="175" customFormat="1" ht="23.25" customHeight="1" x14ac:dyDescent="0.15">
      <c r="A55" s="309"/>
      <c r="B55" s="310"/>
      <c r="C55" s="310"/>
      <c r="D55" s="317">
        <f t="shared" si="6"/>
        <v>0</v>
      </c>
      <c r="E55" s="309"/>
      <c r="F55" s="309"/>
      <c r="G55" s="309"/>
      <c r="H55" s="297">
        <f t="shared" si="7"/>
        <v>0</v>
      </c>
      <c r="I55" s="309"/>
      <c r="J55" s="309"/>
      <c r="K55" s="309"/>
      <c r="L55" s="309"/>
      <c r="M55" s="309"/>
      <c r="N55" s="318"/>
      <c r="O55" s="319"/>
      <c r="P55" s="315">
        <f t="shared" si="4"/>
        <v>0</v>
      </c>
      <c r="Q55" s="319"/>
      <c r="R55" s="319"/>
      <c r="S55" s="320"/>
      <c r="T55" s="315">
        <f t="shared" si="5"/>
        <v>0</v>
      </c>
      <c r="U55" s="174"/>
    </row>
    <row r="56" spans="1:21" s="175" customFormat="1" ht="23.25" customHeight="1" x14ac:dyDescent="0.15">
      <c r="A56" s="302"/>
      <c r="B56" s="303"/>
      <c r="C56" s="303"/>
      <c r="D56" s="304">
        <f t="shared" si="6"/>
        <v>0</v>
      </c>
      <c r="E56" s="305"/>
      <c r="F56" s="305"/>
      <c r="G56" s="305"/>
      <c r="H56" s="302"/>
      <c r="I56" s="305"/>
      <c r="J56" s="305"/>
      <c r="K56" s="305"/>
      <c r="L56" s="305"/>
      <c r="M56" s="305"/>
      <c r="N56" s="305"/>
      <c r="O56" s="306"/>
      <c r="P56" s="307">
        <f>O56/2</f>
        <v>0</v>
      </c>
      <c r="Q56" s="306"/>
      <c r="R56" s="306"/>
      <c r="S56" s="308"/>
      <c r="T56" s="307">
        <f>S56*5000</f>
        <v>0</v>
      </c>
      <c r="U56" s="174"/>
    </row>
    <row r="57" spans="1:21" s="175" customFormat="1" ht="23.25" customHeight="1" x14ac:dyDescent="0.15">
      <c r="A57" s="309"/>
      <c r="B57" s="310"/>
      <c r="C57" s="310"/>
      <c r="D57" s="317">
        <f t="shared" si="6"/>
        <v>0</v>
      </c>
      <c r="E57" s="309"/>
      <c r="F57" s="309"/>
      <c r="G57" s="309"/>
      <c r="H57" s="297">
        <f t="shared" si="7"/>
        <v>0</v>
      </c>
      <c r="I57" s="309"/>
      <c r="J57" s="309"/>
      <c r="K57" s="309"/>
      <c r="L57" s="309"/>
      <c r="M57" s="309"/>
      <c r="N57" s="318"/>
      <c r="O57" s="319"/>
      <c r="P57" s="315">
        <f t="shared" si="4"/>
        <v>0</v>
      </c>
      <c r="Q57" s="319"/>
      <c r="R57" s="319"/>
      <c r="S57" s="320"/>
      <c r="T57" s="315">
        <f t="shared" si="5"/>
        <v>0</v>
      </c>
      <c r="U57" s="174"/>
    </row>
    <row r="58" spans="1:21" s="175" customFormat="1" ht="23.25" customHeight="1" x14ac:dyDescent="0.15">
      <c r="A58" s="321"/>
      <c r="B58" s="322"/>
      <c r="C58" s="322"/>
      <c r="D58" s="304"/>
      <c r="E58" s="302"/>
      <c r="F58" s="302"/>
      <c r="G58" s="302"/>
      <c r="H58" s="302"/>
      <c r="I58" s="302"/>
      <c r="J58" s="302"/>
      <c r="K58" s="302"/>
      <c r="L58" s="302"/>
      <c r="M58" s="302"/>
      <c r="N58" s="305"/>
      <c r="O58" s="306"/>
      <c r="P58" s="306"/>
      <c r="Q58" s="306"/>
      <c r="R58" s="306"/>
      <c r="S58" s="308"/>
      <c r="T58" s="306"/>
      <c r="U58" s="174"/>
    </row>
    <row r="59" spans="1:21" s="175" customFormat="1" ht="23.25" customHeight="1" x14ac:dyDescent="0.15">
      <c r="A59" s="296" t="str">
        <f>"計"&amp;IF(COUNTIF(A9:A57,"&lt;&gt;")=0,"　",COUNTIF(A9:A57,"&lt;&gt;")) &amp;"人"</f>
        <v>計　人</v>
      </c>
      <c r="B59" s="297" t="s">
        <v>141</v>
      </c>
      <c r="C59" s="297" t="s">
        <v>141</v>
      </c>
      <c r="D59" s="297" t="s">
        <v>141</v>
      </c>
      <c r="E59" s="297" t="s">
        <v>141</v>
      </c>
      <c r="F59" s="297" t="s">
        <v>141</v>
      </c>
      <c r="G59" s="297" t="s">
        <v>141</v>
      </c>
      <c r="H59" s="297" t="s">
        <v>141</v>
      </c>
      <c r="I59" s="297" t="s">
        <v>141</v>
      </c>
      <c r="J59" s="297" t="s">
        <v>141</v>
      </c>
      <c r="K59" s="297" t="s">
        <v>141</v>
      </c>
      <c r="L59" s="297" t="s">
        <v>141</v>
      </c>
      <c r="M59" s="297" t="s">
        <v>141</v>
      </c>
      <c r="N59" s="298" t="str">
        <f>IF(COUNTIF(N9:N57,"*")=0,"　", COUNTIF(N9:N57,"*"))&amp;"人"</f>
        <v>　人</v>
      </c>
      <c r="O59" s="299">
        <f>SUMPRODUCT((MOD(ROW(O9:O57),2)=1)*(O9:O57))</f>
        <v>0</v>
      </c>
      <c r="P59" s="299">
        <f>ROUNDDOWN(SUMPRODUCT((MOD(ROW(P9:P57),2)=1)*(P9:P57)),-3)</f>
        <v>0</v>
      </c>
      <c r="Q59" s="299">
        <f t="shared" ref="Q59" si="8">SUMPRODUCT((MOD(ROW(Q9:Q57),2)=1)*(Q9:Q57))</f>
        <v>0</v>
      </c>
      <c r="R59" s="299">
        <f>ROUNDDOWN(SUMPRODUCT((MOD(ROW(R9:R57),2)=1)*(R9:R57)),-3)</f>
        <v>0</v>
      </c>
      <c r="S59" s="300">
        <f>SUMPRODUCT((MOD(ROW(S9:S57),2)=1)*(S9:S57))</f>
        <v>0</v>
      </c>
      <c r="T59" s="299">
        <f>ROUNDDOWN(SUMPRODUCT((MOD(ROW(T9:T57),2)=1)*(T9:T57)),-3)</f>
        <v>0</v>
      </c>
      <c r="U59" s="174"/>
    </row>
    <row r="60" spans="1:21" s="175" customFormat="1" ht="30.75" customHeight="1" x14ac:dyDescent="0.15">
      <c r="A60" s="301"/>
      <c r="B60" s="422" t="s">
        <v>332</v>
      </c>
      <c r="C60" s="422"/>
      <c r="D60" s="422"/>
      <c r="E60" s="422"/>
      <c r="F60" s="422"/>
      <c r="G60" s="422"/>
      <c r="H60" s="422"/>
      <c r="I60" s="422"/>
      <c r="J60" s="422"/>
      <c r="K60" s="422"/>
      <c r="L60" s="422"/>
      <c r="M60" s="422"/>
      <c r="N60" s="422"/>
      <c r="O60" s="422"/>
      <c r="P60" s="422"/>
      <c r="Q60" s="422"/>
      <c r="R60" s="422"/>
      <c r="S60" s="422"/>
      <c r="T60" s="301"/>
      <c r="U60" s="174"/>
    </row>
    <row r="61" spans="1:21" s="175" customFormat="1" x14ac:dyDescent="0.15">
      <c r="D61" s="176"/>
      <c r="E61" s="176"/>
      <c r="F61" s="176"/>
      <c r="G61" s="176"/>
      <c r="H61" s="176"/>
      <c r="I61" s="176"/>
      <c r="J61" s="176"/>
      <c r="K61" s="176"/>
      <c r="L61" s="176"/>
      <c r="M61" s="176"/>
      <c r="S61" s="176"/>
    </row>
    <row r="62" spans="1:21" s="175" customFormat="1" x14ac:dyDescent="0.15">
      <c r="D62" s="176"/>
      <c r="E62" s="176"/>
      <c r="F62" s="176"/>
      <c r="G62" s="176"/>
      <c r="H62" s="176"/>
      <c r="I62" s="176"/>
      <c r="J62" s="176"/>
      <c r="K62" s="176"/>
      <c r="L62" s="176"/>
      <c r="M62" s="176"/>
      <c r="S62" s="176"/>
    </row>
    <row r="63" spans="1:21" s="175" customFormat="1" x14ac:dyDescent="0.15">
      <c r="D63" s="176"/>
      <c r="E63" s="176"/>
      <c r="F63" s="176"/>
      <c r="G63" s="176"/>
      <c r="H63" s="176"/>
      <c r="I63" s="176"/>
      <c r="J63" s="176"/>
      <c r="K63" s="176"/>
      <c r="L63" s="176"/>
      <c r="M63" s="176"/>
      <c r="S63" s="176"/>
    </row>
    <row r="64" spans="1:21" s="175" customFormat="1" x14ac:dyDescent="0.15">
      <c r="D64" s="176"/>
      <c r="E64" s="176"/>
      <c r="F64" s="176"/>
      <c r="G64" s="176"/>
      <c r="H64" s="176"/>
      <c r="I64" s="176"/>
      <c r="J64" s="176"/>
      <c r="K64" s="176"/>
      <c r="L64" s="176"/>
      <c r="M64" s="176"/>
      <c r="S64" s="176"/>
    </row>
    <row r="65" spans="4:19" s="175" customFormat="1" x14ac:dyDescent="0.15">
      <c r="D65" s="176"/>
      <c r="E65" s="176"/>
      <c r="F65" s="176"/>
      <c r="G65" s="176"/>
      <c r="H65" s="176"/>
      <c r="I65" s="176"/>
      <c r="J65" s="176"/>
      <c r="K65" s="176"/>
      <c r="L65" s="176"/>
      <c r="M65" s="176"/>
      <c r="S65" s="176"/>
    </row>
    <row r="66" spans="4:19" s="175" customFormat="1" x14ac:dyDescent="0.15">
      <c r="D66" s="176"/>
      <c r="E66" s="176"/>
      <c r="F66" s="176"/>
      <c r="G66" s="176"/>
      <c r="H66" s="176"/>
      <c r="I66" s="176"/>
      <c r="J66" s="176"/>
      <c r="K66" s="176"/>
      <c r="L66" s="176"/>
      <c r="M66" s="176"/>
      <c r="S66" s="176"/>
    </row>
    <row r="67" spans="4:19" s="175" customFormat="1" x14ac:dyDescent="0.15">
      <c r="D67" s="176"/>
      <c r="E67" s="176"/>
      <c r="F67" s="176"/>
      <c r="G67" s="176"/>
      <c r="H67" s="176"/>
      <c r="I67" s="176"/>
      <c r="J67" s="176"/>
      <c r="K67" s="176"/>
      <c r="L67" s="176"/>
      <c r="M67" s="176"/>
      <c r="S67" s="176"/>
    </row>
    <row r="68" spans="4:19" s="175" customFormat="1" x14ac:dyDescent="0.15">
      <c r="D68" s="176"/>
      <c r="E68" s="176"/>
      <c r="F68" s="176"/>
      <c r="G68" s="176"/>
      <c r="H68" s="176"/>
      <c r="I68" s="176"/>
      <c r="J68" s="176"/>
      <c r="K68" s="176"/>
      <c r="L68" s="176"/>
      <c r="M68" s="176"/>
      <c r="S68" s="176"/>
    </row>
    <row r="69" spans="4:19" s="175" customFormat="1" x14ac:dyDescent="0.15">
      <c r="D69" s="176"/>
      <c r="E69" s="176"/>
      <c r="F69" s="176"/>
      <c r="G69" s="176"/>
      <c r="H69" s="176"/>
      <c r="I69" s="176"/>
      <c r="J69" s="176"/>
      <c r="K69" s="176"/>
      <c r="L69" s="176"/>
      <c r="M69" s="176"/>
      <c r="S69" s="176"/>
    </row>
    <row r="70" spans="4:19" s="175" customFormat="1" x14ac:dyDescent="0.15">
      <c r="D70" s="176"/>
      <c r="E70" s="176"/>
      <c r="F70" s="176"/>
      <c r="G70" s="176"/>
      <c r="H70" s="176"/>
      <c r="I70" s="176"/>
      <c r="J70" s="176"/>
      <c r="K70" s="176"/>
      <c r="L70" s="176"/>
      <c r="M70" s="176"/>
      <c r="S70" s="176"/>
    </row>
    <row r="71" spans="4:19" s="175" customFormat="1" x14ac:dyDescent="0.15">
      <c r="D71" s="176"/>
      <c r="E71" s="176"/>
      <c r="F71" s="176"/>
      <c r="G71" s="176"/>
      <c r="H71" s="176"/>
      <c r="I71" s="176"/>
      <c r="J71" s="176"/>
      <c r="K71" s="176"/>
      <c r="L71" s="176"/>
      <c r="M71" s="176"/>
      <c r="S71" s="176"/>
    </row>
    <row r="72" spans="4:19" s="175" customFormat="1" x14ac:dyDescent="0.15">
      <c r="D72" s="176"/>
      <c r="E72" s="176"/>
      <c r="F72" s="176"/>
      <c r="G72" s="176"/>
      <c r="H72" s="176"/>
      <c r="I72" s="176"/>
      <c r="J72" s="176"/>
      <c r="K72" s="176"/>
      <c r="L72" s="176"/>
      <c r="M72" s="176"/>
      <c r="S72" s="176"/>
    </row>
    <row r="73" spans="4:19" s="175" customFormat="1" x14ac:dyDescent="0.15">
      <c r="D73" s="176"/>
      <c r="E73" s="176"/>
      <c r="F73" s="176"/>
      <c r="G73" s="176"/>
      <c r="H73" s="176"/>
      <c r="I73" s="176"/>
      <c r="J73" s="176"/>
      <c r="K73" s="176"/>
      <c r="L73" s="176"/>
      <c r="M73" s="176"/>
      <c r="S73" s="176"/>
    </row>
    <row r="74" spans="4:19" s="175" customFormat="1" x14ac:dyDescent="0.15">
      <c r="D74" s="176"/>
      <c r="E74" s="176"/>
      <c r="F74" s="176"/>
      <c r="G74" s="176"/>
      <c r="H74" s="176"/>
      <c r="I74" s="176"/>
      <c r="J74" s="176"/>
      <c r="K74" s="176"/>
      <c r="L74" s="176"/>
      <c r="M74" s="176"/>
      <c r="S74" s="176"/>
    </row>
    <row r="75" spans="4:19" s="175" customFormat="1" x14ac:dyDescent="0.15">
      <c r="D75" s="176"/>
      <c r="E75" s="176"/>
      <c r="F75" s="176"/>
      <c r="G75" s="176"/>
      <c r="H75" s="176"/>
      <c r="I75" s="176"/>
      <c r="J75" s="176"/>
      <c r="K75" s="176"/>
      <c r="L75" s="176"/>
      <c r="M75" s="176"/>
      <c r="S75" s="176"/>
    </row>
    <row r="76" spans="4:19" s="175" customFormat="1" x14ac:dyDescent="0.15">
      <c r="D76" s="176"/>
      <c r="E76" s="176"/>
      <c r="F76" s="176"/>
      <c r="G76" s="176"/>
      <c r="H76" s="176"/>
      <c r="I76" s="176"/>
      <c r="J76" s="176"/>
      <c r="K76" s="176"/>
      <c r="L76" s="176"/>
      <c r="M76" s="176"/>
      <c r="S76" s="176"/>
    </row>
    <row r="77" spans="4:19" s="175" customFormat="1" x14ac:dyDescent="0.15">
      <c r="D77" s="176"/>
      <c r="E77" s="176"/>
      <c r="F77" s="176"/>
      <c r="G77" s="176"/>
      <c r="H77" s="176"/>
      <c r="I77" s="176"/>
      <c r="J77" s="176"/>
      <c r="K77" s="176"/>
      <c r="L77" s="176"/>
      <c r="M77" s="176"/>
      <c r="S77" s="176"/>
    </row>
    <row r="78" spans="4:19" s="175" customFormat="1" x14ac:dyDescent="0.15">
      <c r="D78" s="176"/>
      <c r="E78" s="176"/>
      <c r="F78" s="176"/>
      <c r="G78" s="176"/>
      <c r="H78" s="176"/>
      <c r="I78" s="176"/>
      <c r="J78" s="176"/>
      <c r="K78" s="176"/>
      <c r="L78" s="176"/>
      <c r="M78" s="176"/>
      <c r="S78" s="176"/>
    </row>
    <row r="79" spans="4:19" s="175" customFormat="1" x14ac:dyDescent="0.15">
      <c r="D79" s="176"/>
      <c r="E79" s="176"/>
      <c r="F79" s="176"/>
      <c r="G79" s="176"/>
      <c r="H79" s="176"/>
      <c r="I79" s="176"/>
      <c r="J79" s="176"/>
      <c r="K79" s="176"/>
      <c r="L79" s="176"/>
      <c r="M79" s="176"/>
      <c r="S79" s="176"/>
    </row>
    <row r="80" spans="4:19" s="175" customFormat="1" x14ac:dyDescent="0.15">
      <c r="D80" s="176"/>
      <c r="E80" s="176"/>
      <c r="F80" s="176"/>
      <c r="G80" s="176"/>
      <c r="H80" s="176"/>
      <c r="I80" s="176"/>
      <c r="J80" s="176"/>
      <c r="K80" s="176"/>
      <c r="L80" s="176"/>
      <c r="M80" s="176"/>
      <c r="S80" s="176"/>
    </row>
    <row r="81" spans="4:19" s="175" customFormat="1" x14ac:dyDescent="0.15">
      <c r="D81" s="176"/>
      <c r="E81" s="176"/>
      <c r="F81" s="176"/>
      <c r="G81" s="176"/>
      <c r="H81" s="176"/>
      <c r="I81" s="176"/>
      <c r="J81" s="176"/>
      <c r="K81" s="176"/>
      <c r="L81" s="176"/>
      <c r="M81" s="176"/>
      <c r="S81" s="176"/>
    </row>
    <row r="82" spans="4:19" s="175" customFormat="1" x14ac:dyDescent="0.15">
      <c r="D82" s="176"/>
      <c r="E82" s="176"/>
      <c r="F82" s="176"/>
      <c r="G82" s="176"/>
      <c r="H82" s="176"/>
      <c r="I82" s="176"/>
      <c r="J82" s="176"/>
      <c r="K82" s="176"/>
      <c r="L82" s="176"/>
      <c r="M82" s="176"/>
      <c r="S82" s="176"/>
    </row>
    <row r="83" spans="4:19" s="175" customFormat="1" x14ac:dyDescent="0.15">
      <c r="D83" s="176"/>
      <c r="E83" s="176"/>
      <c r="F83" s="176"/>
      <c r="G83" s="176"/>
      <c r="H83" s="176"/>
      <c r="I83" s="176"/>
      <c r="J83" s="176"/>
      <c r="K83" s="176"/>
      <c r="L83" s="176"/>
      <c r="M83" s="176"/>
      <c r="S83" s="176"/>
    </row>
    <row r="84" spans="4:19" s="175" customFormat="1" x14ac:dyDescent="0.15">
      <c r="D84" s="176"/>
      <c r="E84" s="176"/>
      <c r="F84" s="176"/>
      <c r="G84" s="176"/>
      <c r="H84" s="176"/>
      <c r="I84" s="176"/>
      <c r="J84" s="176"/>
      <c r="K84" s="176"/>
      <c r="L84" s="176"/>
      <c r="M84" s="176"/>
      <c r="S84" s="176"/>
    </row>
    <row r="85" spans="4:19" s="175" customFormat="1" x14ac:dyDescent="0.15">
      <c r="D85" s="176"/>
      <c r="E85" s="176"/>
      <c r="F85" s="176"/>
      <c r="G85" s="176"/>
      <c r="H85" s="176"/>
      <c r="I85" s="176"/>
      <c r="J85" s="176"/>
      <c r="K85" s="176"/>
      <c r="L85" s="176"/>
      <c r="M85" s="176"/>
      <c r="S85" s="176"/>
    </row>
    <row r="86" spans="4:19" s="175" customFormat="1" x14ac:dyDescent="0.15">
      <c r="D86" s="176"/>
      <c r="E86" s="176"/>
      <c r="F86" s="176"/>
      <c r="G86" s="176"/>
      <c r="H86" s="176"/>
      <c r="I86" s="176"/>
      <c r="J86" s="176"/>
      <c r="K86" s="176"/>
      <c r="L86" s="176"/>
      <c r="M86" s="176"/>
      <c r="S86" s="176"/>
    </row>
    <row r="87" spans="4:19" s="175" customFormat="1" x14ac:dyDescent="0.15">
      <c r="D87" s="176"/>
      <c r="E87" s="176"/>
      <c r="F87" s="176"/>
      <c r="G87" s="176"/>
      <c r="H87" s="176"/>
      <c r="I87" s="176"/>
      <c r="J87" s="176"/>
      <c r="K87" s="176"/>
      <c r="L87" s="176"/>
      <c r="M87" s="176"/>
      <c r="S87" s="176"/>
    </row>
    <row r="88" spans="4:19" s="175" customFormat="1" x14ac:dyDescent="0.15">
      <c r="D88" s="176"/>
      <c r="E88" s="176"/>
      <c r="F88" s="176"/>
      <c r="G88" s="176"/>
      <c r="H88" s="176"/>
      <c r="I88" s="176"/>
      <c r="J88" s="176"/>
      <c r="K88" s="176"/>
      <c r="L88" s="176"/>
      <c r="M88" s="176"/>
      <c r="S88" s="176"/>
    </row>
    <row r="89" spans="4:19" s="175" customFormat="1" x14ac:dyDescent="0.15">
      <c r="D89" s="176"/>
      <c r="E89" s="176"/>
      <c r="F89" s="176"/>
      <c r="G89" s="176"/>
      <c r="H89" s="176"/>
      <c r="I89" s="176"/>
      <c r="J89" s="176"/>
      <c r="K89" s="176"/>
      <c r="L89" s="176"/>
      <c r="M89" s="176"/>
      <c r="S89" s="176"/>
    </row>
    <row r="90" spans="4:19" s="175" customFormat="1" x14ac:dyDescent="0.15">
      <c r="D90" s="176"/>
      <c r="E90" s="176"/>
      <c r="F90" s="176"/>
      <c r="G90" s="176"/>
      <c r="H90" s="176"/>
      <c r="I90" s="176"/>
      <c r="J90" s="176"/>
      <c r="K90" s="176"/>
      <c r="L90" s="176"/>
      <c r="M90" s="176"/>
      <c r="S90" s="176"/>
    </row>
    <row r="91" spans="4:19" s="175" customFormat="1" x14ac:dyDescent="0.15">
      <c r="D91" s="176"/>
      <c r="E91" s="176"/>
      <c r="F91" s="176"/>
      <c r="G91" s="176"/>
      <c r="H91" s="176"/>
      <c r="I91" s="176"/>
      <c r="J91" s="176"/>
      <c r="K91" s="176"/>
      <c r="L91" s="176"/>
      <c r="M91" s="176"/>
      <c r="S91" s="176"/>
    </row>
    <row r="92" spans="4:19" s="175" customFormat="1" x14ac:dyDescent="0.15">
      <c r="D92" s="176"/>
      <c r="E92" s="176"/>
      <c r="F92" s="176"/>
      <c r="G92" s="176"/>
      <c r="H92" s="176"/>
      <c r="I92" s="176"/>
      <c r="J92" s="176"/>
      <c r="K92" s="176"/>
      <c r="L92" s="176"/>
      <c r="M92" s="176"/>
      <c r="S92" s="176"/>
    </row>
    <row r="93" spans="4:19" s="175" customFormat="1" x14ac:dyDescent="0.15">
      <c r="D93" s="176"/>
      <c r="E93" s="176"/>
      <c r="F93" s="176"/>
      <c r="G93" s="176"/>
      <c r="H93" s="176"/>
      <c r="I93" s="176"/>
      <c r="J93" s="176"/>
      <c r="K93" s="176"/>
      <c r="L93" s="176"/>
      <c r="M93" s="176"/>
      <c r="S93" s="176"/>
    </row>
    <row r="94" spans="4:19" s="175" customFormat="1" x14ac:dyDescent="0.15">
      <c r="D94" s="176"/>
      <c r="E94" s="176"/>
      <c r="F94" s="176"/>
      <c r="G94" s="176"/>
      <c r="H94" s="176"/>
      <c r="I94" s="176"/>
      <c r="J94" s="176"/>
      <c r="K94" s="176"/>
      <c r="L94" s="176"/>
      <c r="M94" s="176"/>
      <c r="S94" s="176"/>
    </row>
    <row r="95" spans="4:19" s="175" customFormat="1" x14ac:dyDescent="0.15">
      <c r="D95" s="176"/>
      <c r="E95" s="176"/>
      <c r="F95" s="176"/>
      <c r="G95" s="176"/>
      <c r="H95" s="176"/>
      <c r="I95" s="176"/>
      <c r="J95" s="176"/>
      <c r="K95" s="176"/>
      <c r="L95" s="176"/>
      <c r="M95" s="176"/>
      <c r="S95" s="176"/>
    </row>
    <row r="96" spans="4:19" s="175" customFormat="1" x14ac:dyDescent="0.15">
      <c r="D96" s="176"/>
      <c r="E96" s="176"/>
      <c r="F96" s="176"/>
      <c r="G96" s="176"/>
      <c r="H96" s="176"/>
      <c r="I96" s="176"/>
      <c r="J96" s="176"/>
      <c r="K96" s="176"/>
      <c r="L96" s="176"/>
      <c r="M96" s="176"/>
      <c r="S96" s="176"/>
    </row>
    <row r="97" spans="4:19" s="175" customFormat="1" x14ac:dyDescent="0.15">
      <c r="D97" s="176"/>
      <c r="E97" s="176"/>
      <c r="F97" s="176"/>
      <c r="G97" s="176"/>
      <c r="H97" s="176"/>
      <c r="I97" s="176"/>
      <c r="J97" s="176"/>
      <c r="K97" s="176"/>
      <c r="L97" s="176"/>
      <c r="M97" s="176"/>
      <c r="S97" s="176"/>
    </row>
    <row r="98" spans="4:19" s="175" customFormat="1" x14ac:dyDescent="0.15">
      <c r="D98" s="176"/>
      <c r="E98" s="176"/>
      <c r="F98" s="176"/>
      <c r="G98" s="176"/>
      <c r="H98" s="176"/>
      <c r="I98" s="176"/>
      <c r="J98" s="176"/>
      <c r="K98" s="176"/>
      <c r="L98" s="176"/>
      <c r="M98" s="176"/>
      <c r="S98" s="176"/>
    </row>
    <row r="99" spans="4:19" s="175" customFormat="1" x14ac:dyDescent="0.15">
      <c r="D99" s="176"/>
      <c r="E99" s="176"/>
      <c r="F99" s="176"/>
      <c r="G99" s="176"/>
      <c r="H99" s="176"/>
      <c r="I99" s="176"/>
      <c r="J99" s="176"/>
      <c r="K99" s="176"/>
      <c r="L99" s="176"/>
      <c r="M99" s="176"/>
      <c r="S99" s="176"/>
    </row>
    <row r="100" spans="4:19" s="175" customFormat="1" x14ac:dyDescent="0.15">
      <c r="D100" s="176"/>
      <c r="E100" s="176"/>
      <c r="F100" s="176"/>
      <c r="G100" s="176"/>
      <c r="H100" s="176"/>
      <c r="I100" s="176"/>
      <c r="J100" s="176"/>
      <c r="K100" s="176"/>
      <c r="L100" s="176"/>
      <c r="M100" s="176"/>
      <c r="S100" s="176"/>
    </row>
    <row r="101" spans="4:19" s="175" customFormat="1" x14ac:dyDescent="0.15">
      <c r="D101" s="176"/>
      <c r="E101" s="176"/>
      <c r="F101" s="176"/>
      <c r="G101" s="176"/>
      <c r="H101" s="176"/>
      <c r="I101" s="176"/>
      <c r="J101" s="176"/>
      <c r="K101" s="176"/>
      <c r="L101" s="176"/>
      <c r="M101" s="176"/>
      <c r="S101" s="176"/>
    </row>
    <row r="102" spans="4:19" s="175" customFormat="1" x14ac:dyDescent="0.15">
      <c r="D102" s="176"/>
      <c r="E102" s="176"/>
      <c r="F102" s="176"/>
      <c r="G102" s="176"/>
      <c r="H102" s="176"/>
      <c r="I102" s="176"/>
      <c r="J102" s="176"/>
      <c r="K102" s="176"/>
      <c r="L102" s="176"/>
      <c r="M102" s="176"/>
      <c r="S102" s="176"/>
    </row>
    <row r="103" spans="4:19" s="175" customFormat="1" x14ac:dyDescent="0.15">
      <c r="D103" s="176"/>
      <c r="E103" s="176"/>
      <c r="F103" s="176"/>
      <c r="G103" s="176"/>
      <c r="H103" s="176"/>
      <c r="I103" s="176"/>
      <c r="J103" s="176"/>
      <c r="K103" s="176"/>
      <c r="L103" s="176"/>
      <c r="M103" s="176"/>
      <c r="S103" s="176"/>
    </row>
    <row r="104" spans="4:19" s="175" customFormat="1" x14ac:dyDescent="0.15">
      <c r="D104" s="176"/>
      <c r="E104" s="176"/>
      <c r="F104" s="176"/>
      <c r="G104" s="176"/>
      <c r="H104" s="176"/>
      <c r="I104" s="176"/>
      <c r="J104" s="176"/>
      <c r="K104" s="176"/>
      <c r="L104" s="176"/>
      <c r="M104" s="176"/>
      <c r="S104" s="176"/>
    </row>
    <row r="105" spans="4:19" s="175" customFormat="1" x14ac:dyDescent="0.15">
      <c r="D105" s="176"/>
      <c r="E105" s="176"/>
      <c r="F105" s="176"/>
      <c r="G105" s="176"/>
      <c r="H105" s="176"/>
      <c r="I105" s="176"/>
      <c r="J105" s="176"/>
      <c r="K105" s="176"/>
      <c r="L105" s="176"/>
      <c r="M105" s="176"/>
      <c r="S105" s="176"/>
    </row>
    <row r="106" spans="4:19" s="175" customFormat="1" x14ac:dyDescent="0.15">
      <c r="D106" s="176"/>
      <c r="E106" s="176"/>
      <c r="F106" s="176"/>
      <c r="G106" s="176"/>
      <c r="H106" s="176"/>
      <c r="I106" s="176"/>
      <c r="J106" s="176"/>
      <c r="K106" s="176"/>
      <c r="L106" s="176"/>
      <c r="M106" s="176"/>
      <c r="S106" s="176"/>
    </row>
    <row r="107" spans="4:19" s="175" customFormat="1" x14ac:dyDescent="0.15">
      <c r="D107" s="176"/>
      <c r="E107" s="176"/>
      <c r="F107" s="176"/>
      <c r="G107" s="176"/>
      <c r="H107" s="176"/>
      <c r="I107" s="176"/>
      <c r="J107" s="176"/>
      <c r="K107" s="176"/>
      <c r="L107" s="176"/>
      <c r="M107" s="176"/>
      <c r="S107" s="176"/>
    </row>
    <row r="108" spans="4:19" s="175" customFormat="1" x14ac:dyDescent="0.15">
      <c r="D108" s="176"/>
      <c r="E108" s="176"/>
      <c r="F108" s="176"/>
      <c r="G108" s="176"/>
      <c r="H108" s="176"/>
      <c r="I108" s="176"/>
      <c r="J108" s="176"/>
      <c r="K108" s="176"/>
      <c r="L108" s="176"/>
      <c r="M108" s="176"/>
      <c r="S108" s="176"/>
    </row>
    <row r="109" spans="4:19" s="175" customFormat="1" x14ac:dyDescent="0.15">
      <c r="D109" s="176"/>
      <c r="E109" s="176"/>
      <c r="F109" s="176"/>
      <c r="G109" s="176"/>
      <c r="H109" s="176"/>
      <c r="I109" s="176"/>
      <c r="J109" s="176"/>
      <c r="K109" s="176"/>
      <c r="L109" s="176"/>
      <c r="M109" s="176"/>
      <c r="S109" s="176"/>
    </row>
    <row r="110" spans="4:19" s="175" customFormat="1" x14ac:dyDescent="0.15">
      <c r="D110" s="176"/>
      <c r="E110" s="176"/>
      <c r="F110" s="176"/>
      <c r="G110" s="176"/>
      <c r="H110" s="176"/>
      <c r="I110" s="176"/>
      <c r="J110" s="176"/>
      <c r="K110" s="176"/>
      <c r="L110" s="176"/>
      <c r="M110" s="176"/>
      <c r="S110" s="176"/>
    </row>
    <row r="111" spans="4:19" s="175" customFormat="1" x14ac:dyDescent="0.15">
      <c r="D111" s="176"/>
      <c r="E111" s="176"/>
      <c r="F111" s="176"/>
      <c r="G111" s="176"/>
      <c r="H111" s="176"/>
      <c r="I111" s="176"/>
      <c r="J111" s="176"/>
      <c r="K111" s="176"/>
      <c r="L111" s="176"/>
      <c r="M111" s="176"/>
      <c r="S111" s="176"/>
    </row>
    <row r="112" spans="4:19" s="175" customFormat="1" x14ac:dyDescent="0.15">
      <c r="D112" s="176"/>
      <c r="E112" s="176"/>
      <c r="F112" s="176"/>
      <c r="G112" s="176"/>
      <c r="H112" s="176"/>
      <c r="I112" s="176"/>
      <c r="J112" s="176"/>
      <c r="K112" s="176"/>
      <c r="L112" s="176"/>
      <c r="M112" s="176"/>
      <c r="S112" s="176"/>
    </row>
    <row r="113" spans="4:19" s="175" customFormat="1" x14ac:dyDescent="0.15">
      <c r="D113" s="176"/>
      <c r="E113" s="176"/>
      <c r="F113" s="176"/>
      <c r="G113" s="176"/>
      <c r="H113" s="176"/>
      <c r="I113" s="176"/>
      <c r="J113" s="176"/>
      <c r="K113" s="176"/>
      <c r="L113" s="176"/>
      <c r="M113" s="176"/>
      <c r="S113" s="176"/>
    </row>
    <row r="114" spans="4:19" s="175" customFormat="1" x14ac:dyDescent="0.15">
      <c r="D114" s="176"/>
      <c r="E114" s="176"/>
      <c r="F114" s="176"/>
      <c r="G114" s="176"/>
      <c r="H114" s="176"/>
      <c r="I114" s="176"/>
      <c r="J114" s="176"/>
      <c r="K114" s="176"/>
      <c r="L114" s="176"/>
      <c r="M114" s="176"/>
      <c r="S114" s="176"/>
    </row>
    <row r="115" spans="4:19" s="175" customFormat="1" x14ac:dyDescent="0.15">
      <c r="D115" s="176"/>
      <c r="E115" s="176"/>
      <c r="F115" s="176"/>
      <c r="G115" s="176"/>
      <c r="H115" s="176"/>
      <c r="I115" s="176"/>
      <c r="J115" s="176"/>
      <c r="K115" s="176"/>
      <c r="L115" s="176"/>
      <c r="M115" s="176"/>
      <c r="S115" s="176"/>
    </row>
    <row r="116" spans="4:19" s="175" customFormat="1" x14ac:dyDescent="0.15">
      <c r="D116" s="176"/>
      <c r="E116" s="176"/>
      <c r="F116" s="176"/>
      <c r="G116" s="176"/>
      <c r="H116" s="176"/>
      <c r="I116" s="176"/>
      <c r="J116" s="176"/>
      <c r="K116" s="176"/>
      <c r="L116" s="176"/>
      <c r="M116" s="176"/>
      <c r="S116" s="176"/>
    </row>
    <row r="117" spans="4:19" s="175" customFormat="1" x14ac:dyDescent="0.15">
      <c r="D117" s="176"/>
      <c r="E117" s="176"/>
      <c r="F117" s="176"/>
      <c r="G117" s="176"/>
      <c r="H117" s="176"/>
      <c r="I117" s="176"/>
      <c r="J117" s="176"/>
      <c r="K117" s="176"/>
      <c r="L117" s="176"/>
      <c r="M117" s="176"/>
      <c r="S117" s="176"/>
    </row>
    <row r="118" spans="4:19" s="175" customFormat="1" x14ac:dyDescent="0.15">
      <c r="D118" s="176"/>
      <c r="E118" s="176"/>
      <c r="F118" s="176"/>
      <c r="G118" s="176"/>
      <c r="H118" s="176"/>
      <c r="I118" s="176"/>
      <c r="J118" s="176"/>
      <c r="K118" s="176"/>
      <c r="L118" s="176"/>
      <c r="M118" s="176"/>
      <c r="S118" s="176"/>
    </row>
    <row r="119" spans="4:19" s="175" customFormat="1" x14ac:dyDescent="0.15">
      <c r="D119" s="176"/>
      <c r="E119" s="176"/>
      <c r="F119" s="176"/>
      <c r="G119" s="176"/>
      <c r="H119" s="176"/>
      <c r="I119" s="176"/>
      <c r="J119" s="176"/>
      <c r="K119" s="176"/>
      <c r="L119" s="176"/>
      <c r="M119" s="176"/>
      <c r="S119" s="176"/>
    </row>
    <row r="120" spans="4:19" s="175" customFormat="1" x14ac:dyDescent="0.15">
      <c r="D120" s="176"/>
      <c r="E120" s="176"/>
      <c r="F120" s="176"/>
      <c r="G120" s="176"/>
      <c r="H120" s="176"/>
      <c r="I120" s="176"/>
      <c r="J120" s="176"/>
      <c r="K120" s="176"/>
      <c r="L120" s="176"/>
      <c r="M120" s="176"/>
      <c r="S120" s="176"/>
    </row>
    <row r="121" spans="4:19" s="175" customFormat="1" x14ac:dyDescent="0.15">
      <c r="D121" s="176"/>
      <c r="E121" s="176"/>
      <c r="F121" s="176"/>
      <c r="G121" s="176"/>
      <c r="H121" s="176"/>
      <c r="I121" s="176"/>
      <c r="J121" s="176"/>
      <c r="K121" s="176"/>
      <c r="L121" s="176"/>
      <c r="M121" s="176"/>
      <c r="S121" s="176"/>
    </row>
    <row r="122" spans="4:19" s="175" customFormat="1" x14ac:dyDescent="0.15">
      <c r="D122" s="176"/>
      <c r="E122" s="176"/>
      <c r="F122" s="176"/>
      <c r="G122" s="176"/>
      <c r="H122" s="176"/>
      <c r="I122" s="176"/>
      <c r="J122" s="176"/>
      <c r="K122" s="176"/>
      <c r="L122" s="176"/>
      <c r="M122" s="176"/>
      <c r="S122" s="176"/>
    </row>
    <row r="123" spans="4:19" s="175" customFormat="1" x14ac:dyDescent="0.15">
      <c r="D123" s="176"/>
      <c r="E123" s="176"/>
      <c r="F123" s="176"/>
      <c r="G123" s="176"/>
      <c r="H123" s="176"/>
      <c r="I123" s="176"/>
      <c r="J123" s="176"/>
      <c r="K123" s="176"/>
      <c r="L123" s="176"/>
      <c r="M123" s="176"/>
      <c r="S123" s="176"/>
    </row>
    <row r="124" spans="4:19" s="175" customFormat="1" x14ac:dyDescent="0.15">
      <c r="D124" s="176"/>
      <c r="E124" s="176"/>
      <c r="F124" s="176"/>
      <c r="G124" s="176"/>
      <c r="H124" s="176"/>
      <c r="I124" s="176"/>
      <c r="J124" s="176"/>
      <c r="K124" s="176"/>
      <c r="L124" s="176"/>
      <c r="M124" s="176"/>
      <c r="S124" s="176"/>
    </row>
    <row r="125" spans="4:19" s="175" customFormat="1" x14ac:dyDescent="0.15">
      <c r="D125" s="176"/>
      <c r="E125" s="176"/>
      <c r="F125" s="176"/>
      <c r="G125" s="176"/>
      <c r="H125" s="176"/>
      <c r="I125" s="176"/>
      <c r="J125" s="176"/>
      <c r="K125" s="176"/>
      <c r="L125" s="176"/>
      <c r="M125" s="176"/>
      <c r="S125" s="176"/>
    </row>
    <row r="126" spans="4:19" s="175" customFormat="1" x14ac:dyDescent="0.15">
      <c r="D126" s="176"/>
      <c r="E126" s="176"/>
      <c r="F126" s="176"/>
      <c r="G126" s="176"/>
      <c r="H126" s="176"/>
      <c r="I126" s="176"/>
      <c r="J126" s="176"/>
      <c r="K126" s="176"/>
      <c r="L126" s="176"/>
      <c r="M126" s="176"/>
      <c r="S126" s="176"/>
    </row>
    <row r="127" spans="4:19" s="175" customFormat="1" x14ac:dyDescent="0.15">
      <c r="D127" s="176"/>
      <c r="E127" s="176"/>
      <c r="F127" s="176"/>
      <c r="G127" s="176"/>
      <c r="H127" s="176"/>
      <c r="I127" s="176"/>
      <c r="J127" s="176"/>
      <c r="K127" s="176"/>
      <c r="L127" s="176"/>
      <c r="M127" s="176"/>
      <c r="S127" s="176"/>
    </row>
    <row r="128" spans="4:19" s="175" customFormat="1" x14ac:dyDescent="0.15">
      <c r="D128" s="176"/>
      <c r="E128" s="176"/>
      <c r="F128" s="176"/>
      <c r="G128" s="176"/>
      <c r="H128" s="176"/>
      <c r="I128" s="176"/>
      <c r="J128" s="176"/>
      <c r="K128" s="176"/>
      <c r="L128" s="176"/>
      <c r="M128" s="176"/>
      <c r="S128" s="176"/>
    </row>
    <row r="129" spans="4:19" s="175" customFormat="1" x14ac:dyDescent="0.15">
      <c r="D129" s="176"/>
      <c r="E129" s="176"/>
      <c r="F129" s="176"/>
      <c r="G129" s="176"/>
      <c r="H129" s="176"/>
      <c r="I129" s="176"/>
      <c r="J129" s="176"/>
      <c r="K129" s="176"/>
      <c r="L129" s="176"/>
      <c r="M129" s="176"/>
      <c r="S129" s="176"/>
    </row>
    <row r="130" spans="4:19" s="175" customFormat="1" x14ac:dyDescent="0.15">
      <c r="D130" s="176"/>
      <c r="E130" s="176"/>
      <c r="F130" s="176"/>
      <c r="G130" s="176"/>
      <c r="H130" s="176"/>
      <c r="I130" s="176"/>
      <c r="J130" s="176"/>
      <c r="K130" s="176"/>
      <c r="L130" s="176"/>
      <c r="M130" s="176"/>
      <c r="S130" s="176"/>
    </row>
    <row r="131" spans="4:19" s="175" customFormat="1" x14ac:dyDescent="0.15">
      <c r="D131" s="176"/>
      <c r="E131" s="176"/>
      <c r="F131" s="176"/>
      <c r="G131" s="176"/>
      <c r="H131" s="176"/>
      <c r="I131" s="176"/>
      <c r="J131" s="176"/>
      <c r="K131" s="176"/>
      <c r="L131" s="176"/>
      <c r="M131" s="176"/>
      <c r="S131" s="176"/>
    </row>
    <row r="132" spans="4:19" s="175" customFormat="1" x14ac:dyDescent="0.15">
      <c r="D132" s="176"/>
      <c r="E132" s="176"/>
      <c r="F132" s="176"/>
      <c r="G132" s="176"/>
      <c r="H132" s="176"/>
      <c r="I132" s="176"/>
      <c r="J132" s="176"/>
      <c r="K132" s="176"/>
      <c r="L132" s="176"/>
      <c r="M132" s="176"/>
      <c r="S132" s="176"/>
    </row>
    <row r="133" spans="4:19" s="175" customFormat="1" x14ac:dyDescent="0.15">
      <c r="D133" s="176"/>
      <c r="E133" s="176"/>
      <c r="F133" s="176"/>
      <c r="G133" s="176"/>
      <c r="H133" s="176"/>
      <c r="I133" s="176"/>
      <c r="J133" s="176"/>
      <c r="K133" s="176"/>
      <c r="L133" s="176"/>
      <c r="M133" s="176"/>
      <c r="S133" s="176"/>
    </row>
    <row r="134" spans="4:19" s="175" customFormat="1" x14ac:dyDescent="0.15">
      <c r="D134" s="176"/>
      <c r="E134" s="176"/>
      <c r="F134" s="176"/>
      <c r="G134" s="176"/>
      <c r="H134" s="176"/>
      <c r="I134" s="176"/>
      <c r="J134" s="176"/>
      <c r="K134" s="176"/>
      <c r="L134" s="176"/>
      <c r="M134" s="176"/>
      <c r="S134" s="176"/>
    </row>
    <row r="135" spans="4:19" s="175" customFormat="1" x14ac:dyDescent="0.15">
      <c r="D135" s="176"/>
      <c r="E135" s="176"/>
      <c r="F135" s="176"/>
      <c r="G135" s="176"/>
      <c r="H135" s="176"/>
      <c r="I135" s="176"/>
      <c r="J135" s="176"/>
      <c r="K135" s="176"/>
      <c r="L135" s="176"/>
      <c r="M135" s="176"/>
      <c r="S135" s="176"/>
    </row>
    <row r="136" spans="4:19" s="175" customFormat="1" x14ac:dyDescent="0.15">
      <c r="D136" s="176"/>
      <c r="E136" s="176"/>
      <c r="F136" s="176"/>
      <c r="G136" s="176"/>
      <c r="H136" s="176"/>
      <c r="I136" s="176"/>
      <c r="J136" s="176"/>
      <c r="K136" s="176"/>
      <c r="L136" s="176"/>
      <c r="M136" s="176"/>
      <c r="S136" s="176"/>
    </row>
    <row r="137" spans="4:19" s="175" customFormat="1" x14ac:dyDescent="0.15">
      <c r="D137" s="176"/>
      <c r="E137" s="176"/>
      <c r="F137" s="176"/>
      <c r="G137" s="176"/>
      <c r="H137" s="176"/>
      <c r="I137" s="176"/>
      <c r="J137" s="176"/>
      <c r="K137" s="176"/>
      <c r="L137" s="176"/>
      <c r="M137" s="176"/>
      <c r="S137" s="176"/>
    </row>
    <row r="138" spans="4:19" s="175" customFormat="1" x14ac:dyDescent="0.15">
      <c r="D138" s="176"/>
      <c r="E138" s="176"/>
      <c r="F138" s="176"/>
      <c r="G138" s="176"/>
      <c r="H138" s="176"/>
      <c r="I138" s="176"/>
      <c r="J138" s="176"/>
      <c r="K138" s="176"/>
      <c r="L138" s="176"/>
      <c r="M138" s="176"/>
      <c r="S138" s="176"/>
    </row>
    <row r="139" spans="4:19" s="175" customFormat="1" x14ac:dyDescent="0.15">
      <c r="D139" s="176"/>
      <c r="E139" s="176"/>
      <c r="F139" s="176"/>
      <c r="G139" s="176"/>
      <c r="H139" s="176"/>
      <c r="I139" s="176"/>
      <c r="J139" s="176"/>
      <c r="K139" s="176"/>
      <c r="L139" s="176"/>
      <c r="M139" s="176"/>
      <c r="S139" s="176"/>
    </row>
    <row r="140" spans="4:19" s="175" customFormat="1" x14ac:dyDescent="0.15">
      <c r="D140" s="176"/>
      <c r="E140" s="176"/>
      <c r="F140" s="176"/>
      <c r="G140" s="176"/>
      <c r="H140" s="176"/>
      <c r="I140" s="176"/>
      <c r="J140" s="176"/>
      <c r="K140" s="176"/>
      <c r="L140" s="176"/>
      <c r="M140" s="176"/>
      <c r="S140" s="176"/>
    </row>
    <row r="141" spans="4:19" s="175" customFormat="1" x14ac:dyDescent="0.15">
      <c r="D141" s="176"/>
      <c r="E141" s="176"/>
      <c r="F141" s="176"/>
      <c r="G141" s="176"/>
      <c r="H141" s="176"/>
      <c r="I141" s="176"/>
      <c r="J141" s="176"/>
      <c r="K141" s="176"/>
      <c r="L141" s="176"/>
      <c r="M141" s="176"/>
      <c r="S141" s="176"/>
    </row>
    <row r="142" spans="4:19" s="175" customFormat="1" x14ac:dyDescent="0.15">
      <c r="D142" s="176"/>
      <c r="E142" s="176"/>
      <c r="F142" s="176"/>
      <c r="G142" s="176"/>
      <c r="H142" s="176"/>
      <c r="I142" s="176"/>
      <c r="J142" s="176"/>
      <c r="K142" s="176"/>
      <c r="L142" s="176"/>
      <c r="M142" s="176"/>
      <c r="S142" s="176"/>
    </row>
    <row r="143" spans="4:19" s="175" customFormat="1" x14ac:dyDescent="0.15">
      <c r="D143" s="176"/>
      <c r="E143" s="176"/>
      <c r="F143" s="176"/>
      <c r="G143" s="176"/>
      <c r="H143" s="176"/>
      <c r="I143" s="176"/>
      <c r="J143" s="176"/>
      <c r="K143" s="176"/>
      <c r="L143" s="176"/>
      <c r="M143" s="176"/>
      <c r="S143" s="176"/>
    </row>
    <row r="144" spans="4:19" s="175" customFormat="1" x14ac:dyDescent="0.15">
      <c r="D144" s="176"/>
      <c r="E144" s="176"/>
      <c r="F144" s="176"/>
      <c r="G144" s="176"/>
      <c r="H144" s="176"/>
      <c r="I144" s="176"/>
      <c r="J144" s="176"/>
      <c r="K144" s="176"/>
      <c r="L144" s="176"/>
      <c r="M144" s="176"/>
      <c r="S144" s="176"/>
    </row>
    <row r="145" spans="4:19" s="175" customFormat="1" x14ac:dyDescent="0.15">
      <c r="D145" s="176"/>
      <c r="E145" s="176"/>
      <c r="F145" s="176"/>
      <c r="G145" s="176"/>
      <c r="H145" s="176"/>
      <c r="I145" s="176"/>
      <c r="J145" s="176"/>
      <c r="K145" s="176"/>
      <c r="L145" s="176"/>
      <c r="M145" s="176"/>
      <c r="S145" s="176"/>
    </row>
    <row r="146" spans="4:19" s="175" customFormat="1" x14ac:dyDescent="0.15">
      <c r="D146" s="176"/>
      <c r="E146" s="176"/>
      <c r="F146" s="176"/>
      <c r="G146" s="176"/>
      <c r="H146" s="176"/>
      <c r="I146" s="176"/>
      <c r="J146" s="176"/>
      <c r="K146" s="176"/>
      <c r="L146" s="176"/>
      <c r="M146" s="176"/>
      <c r="S146" s="176"/>
    </row>
    <row r="147" spans="4:19" s="175" customFormat="1" x14ac:dyDescent="0.15">
      <c r="D147" s="176"/>
      <c r="E147" s="176"/>
      <c r="F147" s="176"/>
      <c r="G147" s="176"/>
      <c r="H147" s="176"/>
      <c r="I147" s="176"/>
      <c r="J147" s="176"/>
      <c r="K147" s="176"/>
      <c r="L147" s="176"/>
      <c r="M147" s="176"/>
      <c r="S147" s="176"/>
    </row>
    <row r="148" spans="4:19" s="175" customFormat="1" x14ac:dyDescent="0.15">
      <c r="D148" s="176"/>
      <c r="E148" s="176"/>
      <c r="F148" s="176"/>
      <c r="G148" s="176"/>
      <c r="H148" s="176"/>
      <c r="I148" s="176"/>
      <c r="J148" s="176"/>
      <c r="K148" s="176"/>
      <c r="L148" s="176"/>
      <c r="M148" s="176"/>
      <c r="S148" s="176"/>
    </row>
    <row r="149" spans="4:19" s="175" customFormat="1" x14ac:dyDescent="0.15">
      <c r="D149" s="176"/>
      <c r="E149" s="176"/>
      <c r="F149" s="176"/>
      <c r="G149" s="176"/>
      <c r="H149" s="176"/>
      <c r="I149" s="176"/>
      <c r="J149" s="176"/>
      <c r="K149" s="176"/>
      <c r="L149" s="176"/>
      <c r="M149" s="176"/>
      <c r="S149" s="176"/>
    </row>
    <row r="150" spans="4:19" s="175" customFormat="1" x14ac:dyDescent="0.15">
      <c r="D150" s="176"/>
      <c r="E150" s="176"/>
      <c r="F150" s="176"/>
      <c r="G150" s="176"/>
      <c r="H150" s="176"/>
      <c r="I150" s="176"/>
      <c r="J150" s="176"/>
      <c r="K150" s="176"/>
      <c r="L150" s="176"/>
      <c r="M150" s="176"/>
      <c r="S150" s="176"/>
    </row>
    <row r="151" spans="4:19" s="175" customFormat="1" x14ac:dyDescent="0.15">
      <c r="D151" s="176"/>
      <c r="E151" s="176"/>
      <c r="F151" s="176"/>
      <c r="G151" s="176"/>
      <c r="H151" s="176"/>
      <c r="I151" s="176"/>
      <c r="J151" s="176"/>
      <c r="K151" s="176"/>
      <c r="L151" s="176"/>
      <c r="M151" s="176"/>
      <c r="S151" s="176"/>
    </row>
    <row r="152" spans="4:19" s="175" customFormat="1" x14ac:dyDescent="0.15">
      <c r="D152" s="176"/>
      <c r="E152" s="176"/>
      <c r="F152" s="176"/>
      <c r="G152" s="176"/>
      <c r="H152" s="176"/>
      <c r="I152" s="176"/>
      <c r="J152" s="176"/>
      <c r="K152" s="176"/>
      <c r="L152" s="176"/>
      <c r="M152" s="176"/>
      <c r="S152" s="176"/>
    </row>
    <row r="153" spans="4:19" s="175" customFormat="1" x14ac:dyDescent="0.15">
      <c r="D153" s="176"/>
      <c r="E153" s="176"/>
      <c r="F153" s="176"/>
      <c r="G153" s="176"/>
      <c r="H153" s="176"/>
      <c r="I153" s="176"/>
      <c r="J153" s="176"/>
      <c r="K153" s="176"/>
      <c r="L153" s="176"/>
      <c r="M153" s="176"/>
      <c r="S153" s="176"/>
    </row>
    <row r="154" spans="4:19" s="175" customFormat="1" x14ac:dyDescent="0.15">
      <c r="D154" s="176"/>
      <c r="E154" s="176"/>
      <c r="F154" s="176"/>
      <c r="G154" s="176"/>
      <c r="H154" s="176"/>
      <c r="I154" s="176"/>
      <c r="J154" s="176"/>
      <c r="K154" s="176"/>
      <c r="L154" s="176"/>
      <c r="M154" s="176"/>
      <c r="S154" s="176"/>
    </row>
    <row r="155" spans="4:19" s="175" customFormat="1" x14ac:dyDescent="0.15">
      <c r="D155" s="176"/>
      <c r="E155" s="176"/>
      <c r="F155" s="176"/>
      <c r="G155" s="176"/>
      <c r="H155" s="176"/>
      <c r="I155" s="176"/>
      <c r="J155" s="176"/>
      <c r="K155" s="176"/>
      <c r="L155" s="176"/>
      <c r="M155" s="176"/>
      <c r="S155" s="176"/>
    </row>
    <row r="156" spans="4:19" s="175" customFormat="1" x14ac:dyDescent="0.15">
      <c r="D156" s="176"/>
      <c r="E156" s="176"/>
      <c r="F156" s="176"/>
      <c r="G156" s="176"/>
      <c r="H156" s="176"/>
      <c r="I156" s="176"/>
      <c r="J156" s="176"/>
      <c r="K156" s="176"/>
      <c r="L156" s="176"/>
      <c r="M156" s="176"/>
      <c r="S156" s="176"/>
    </row>
    <row r="157" spans="4:19" s="175" customFormat="1" x14ac:dyDescent="0.15">
      <c r="D157" s="176"/>
      <c r="E157" s="176"/>
      <c r="F157" s="176"/>
      <c r="G157" s="176"/>
      <c r="H157" s="176"/>
      <c r="I157" s="176"/>
      <c r="J157" s="176"/>
      <c r="K157" s="176"/>
      <c r="L157" s="176"/>
      <c r="M157" s="176"/>
      <c r="S157" s="176"/>
    </row>
    <row r="158" spans="4:19" s="175" customFormat="1" x14ac:dyDescent="0.15">
      <c r="D158" s="176"/>
      <c r="E158" s="176"/>
      <c r="F158" s="176"/>
      <c r="G158" s="176"/>
      <c r="H158" s="176"/>
      <c r="I158" s="176"/>
      <c r="J158" s="176"/>
      <c r="K158" s="176"/>
      <c r="L158" s="176"/>
      <c r="M158" s="176"/>
      <c r="S158" s="176"/>
    </row>
    <row r="159" spans="4:19" s="175" customFormat="1" x14ac:dyDescent="0.15">
      <c r="D159" s="176"/>
      <c r="E159" s="176"/>
      <c r="F159" s="176"/>
      <c r="G159" s="176"/>
      <c r="H159" s="176"/>
      <c r="I159" s="176"/>
      <c r="J159" s="176"/>
      <c r="K159" s="176"/>
      <c r="L159" s="176"/>
      <c r="M159" s="176"/>
      <c r="S159" s="176"/>
    </row>
    <row r="160" spans="4:19" s="175" customFormat="1" x14ac:dyDescent="0.15">
      <c r="D160" s="176"/>
      <c r="E160" s="176"/>
      <c r="F160" s="176"/>
      <c r="G160" s="176"/>
      <c r="H160" s="176"/>
      <c r="I160" s="176"/>
      <c r="J160" s="176"/>
      <c r="K160" s="176"/>
      <c r="L160" s="176"/>
      <c r="M160" s="176"/>
      <c r="S160" s="176"/>
    </row>
    <row r="161" spans="4:19" s="175" customFormat="1" x14ac:dyDescent="0.15">
      <c r="D161" s="176"/>
      <c r="E161" s="176"/>
      <c r="F161" s="176"/>
      <c r="G161" s="176"/>
      <c r="H161" s="176"/>
      <c r="I161" s="176"/>
      <c r="J161" s="176"/>
      <c r="K161" s="176"/>
      <c r="L161" s="176"/>
      <c r="M161" s="176"/>
      <c r="S161" s="176"/>
    </row>
    <row r="162" spans="4:19" s="175" customFormat="1" x14ac:dyDescent="0.15">
      <c r="D162" s="176"/>
      <c r="E162" s="176"/>
      <c r="F162" s="176"/>
      <c r="G162" s="176"/>
      <c r="H162" s="176"/>
      <c r="I162" s="176"/>
      <c r="J162" s="176"/>
      <c r="K162" s="176"/>
      <c r="L162" s="176"/>
      <c r="M162" s="176"/>
      <c r="S162" s="176"/>
    </row>
    <row r="163" spans="4:19" s="175" customFormat="1" x14ac:dyDescent="0.15">
      <c r="D163" s="176"/>
      <c r="E163" s="176"/>
      <c r="F163" s="176"/>
      <c r="G163" s="176"/>
      <c r="H163" s="176"/>
      <c r="I163" s="176"/>
      <c r="J163" s="176"/>
      <c r="K163" s="176"/>
      <c r="L163" s="176"/>
      <c r="M163" s="176"/>
      <c r="S163" s="176"/>
    </row>
    <row r="164" spans="4:19" s="175" customFormat="1" x14ac:dyDescent="0.15">
      <c r="D164" s="176"/>
      <c r="E164" s="176"/>
      <c r="F164" s="176"/>
      <c r="G164" s="176"/>
      <c r="H164" s="176"/>
      <c r="I164" s="176"/>
      <c r="J164" s="176"/>
      <c r="K164" s="176"/>
      <c r="L164" s="176"/>
      <c r="M164" s="176"/>
      <c r="S164" s="176"/>
    </row>
    <row r="165" spans="4:19" s="175" customFormat="1" x14ac:dyDescent="0.15">
      <c r="D165" s="176"/>
      <c r="E165" s="176"/>
      <c r="F165" s="176"/>
      <c r="G165" s="176"/>
      <c r="H165" s="176"/>
      <c r="I165" s="176"/>
      <c r="J165" s="176"/>
      <c r="K165" s="176"/>
      <c r="L165" s="176"/>
      <c r="M165" s="176"/>
      <c r="S165" s="176"/>
    </row>
    <row r="166" spans="4:19" s="175" customFormat="1" x14ac:dyDescent="0.15">
      <c r="D166" s="176"/>
      <c r="E166" s="176"/>
      <c r="F166" s="176"/>
      <c r="G166" s="176"/>
      <c r="H166" s="176"/>
      <c r="I166" s="176"/>
      <c r="J166" s="176"/>
      <c r="K166" s="176"/>
      <c r="L166" s="176"/>
      <c r="M166" s="176"/>
      <c r="S166" s="176"/>
    </row>
    <row r="167" spans="4:19" s="175" customFormat="1" x14ac:dyDescent="0.15">
      <c r="D167" s="176"/>
      <c r="E167" s="176"/>
      <c r="F167" s="176"/>
      <c r="G167" s="176"/>
      <c r="H167" s="176"/>
      <c r="I167" s="176"/>
      <c r="J167" s="176"/>
      <c r="K167" s="176"/>
      <c r="L167" s="176"/>
      <c r="M167" s="176"/>
      <c r="S167" s="176"/>
    </row>
    <row r="168" spans="4:19" s="175" customFormat="1" x14ac:dyDescent="0.15">
      <c r="D168" s="176"/>
      <c r="E168" s="176"/>
      <c r="F168" s="176"/>
      <c r="G168" s="176"/>
      <c r="H168" s="176"/>
      <c r="I168" s="176"/>
      <c r="J168" s="176"/>
      <c r="K168" s="176"/>
      <c r="L168" s="176"/>
      <c r="M168" s="176"/>
      <c r="S168" s="176"/>
    </row>
    <row r="169" spans="4:19" s="175" customFormat="1" x14ac:dyDescent="0.15">
      <c r="D169" s="176"/>
      <c r="E169" s="176"/>
      <c r="F169" s="176"/>
      <c r="G169" s="176"/>
      <c r="H169" s="176"/>
      <c r="I169" s="176"/>
      <c r="J169" s="176"/>
      <c r="K169" s="176"/>
      <c r="L169" s="176"/>
      <c r="M169" s="176"/>
      <c r="S169" s="176"/>
    </row>
    <row r="170" spans="4:19" s="175" customFormat="1" x14ac:dyDescent="0.15">
      <c r="D170" s="176"/>
      <c r="E170" s="176"/>
      <c r="F170" s="176"/>
      <c r="G170" s="176"/>
      <c r="H170" s="176"/>
      <c r="I170" s="176"/>
      <c r="J170" s="176"/>
      <c r="K170" s="176"/>
      <c r="L170" s="176"/>
      <c r="M170" s="176"/>
      <c r="S170" s="176"/>
    </row>
    <row r="171" spans="4:19" s="175" customFormat="1" x14ac:dyDescent="0.15">
      <c r="D171" s="176"/>
      <c r="E171" s="176"/>
      <c r="F171" s="176"/>
      <c r="G171" s="176"/>
      <c r="H171" s="176"/>
      <c r="I171" s="176"/>
      <c r="J171" s="176"/>
      <c r="K171" s="176"/>
      <c r="L171" s="176"/>
      <c r="M171" s="176"/>
      <c r="S171" s="176"/>
    </row>
    <row r="172" spans="4:19" s="175" customFormat="1" x14ac:dyDescent="0.15">
      <c r="D172" s="176"/>
      <c r="E172" s="176"/>
      <c r="F172" s="176"/>
      <c r="G172" s="176"/>
      <c r="H172" s="176"/>
      <c r="I172" s="176"/>
      <c r="J172" s="176"/>
      <c r="K172" s="176"/>
      <c r="L172" s="176"/>
      <c r="M172" s="176"/>
      <c r="S172" s="176"/>
    </row>
    <row r="173" spans="4:19" s="175" customFormat="1" x14ac:dyDescent="0.15">
      <c r="D173" s="176"/>
      <c r="E173" s="176"/>
      <c r="F173" s="176"/>
      <c r="G173" s="176"/>
      <c r="H173" s="176"/>
      <c r="I173" s="176"/>
      <c r="J173" s="176"/>
      <c r="K173" s="176"/>
      <c r="L173" s="176"/>
      <c r="M173" s="176"/>
      <c r="S173" s="176"/>
    </row>
    <row r="174" spans="4:19" s="175" customFormat="1" x14ac:dyDescent="0.15">
      <c r="D174" s="176"/>
      <c r="E174" s="176"/>
      <c r="F174" s="176"/>
      <c r="G174" s="176"/>
      <c r="H174" s="176"/>
      <c r="I174" s="176"/>
      <c r="J174" s="176"/>
      <c r="K174" s="176"/>
      <c r="L174" s="176"/>
      <c r="M174" s="176"/>
      <c r="S174" s="176"/>
    </row>
    <row r="175" spans="4:19" s="175" customFormat="1" x14ac:dyDescent="0.15">
      <c r="D175" s="176"/>
      <c r="E175" s="176"/>
      <c r="F175" s="176"/>
      <c r="G175" s="176"/>
      <c r="H175" s="176"/>
      <c r="I175" s="176"/>
      <c r="J175" s="176"/>
      <c r="K175" s="176"/>
      <c r="L175" s="176"/>
      <c r="M175" s="176"/>
      <c r="S175" s="176"/>
    </row>
    <row r="176" spans="4:19" s="175" customFormat="1" x14ac:dyDescent="0.15">
      <c r="D176" s="176"/>
      <c r="E176" s="176"/>
      <c r="F176" s="176"/>
      <c r="G176" s="176"/>
      <c r="H176" s="176"/>
      <c r="I176" s="176"/>
      <c r="J176" s="176"/>
      <c r="K176" s="176"/>
      <c r="L176" s="176"/>
      <c r="M176" s="176"/>
      <c r="S176" s="176"/>
    </row>
    <row r="177" spans="4:19" s="175" customFormat="1" x14ac:dyDescent="0.15">
      <c r="D177" s="176"/>
      <c r="E177" s="176"/>
      <c r="F177" s="176"/>
      <c r="G177" s="176"/>
      <c r="H177" s="176"/>
      <c r="I177" s="176"/>
      <c r="J177" s="176"/>
      <c r="K177" s="176"/>
      <c r="L177" s="176"/>
      <c r="M177" s="176"/>
      <c r="S177" s="176"/>
    </row>
    <row r="178" spans="4:19" s="175" customFormat="1" x14ac:dyDescent="0.15">
      <c r="D178" s="176"/>
      <c r="E178" s="176"/>
      <c r="F178" s="176"/>
      <c r="G178" s="176"/>
      <c r="H178" s="176"/>
      <c r="I178" s="176"/>
      <c r="J178" s="176"/>
      <c r="K178" s="176"/>
      <c r="L178" s="176"/>
      <c r="M178" s="176"/>
      <c r="S178" s="176"/>
    </row>
    <row r="179" spans="4:19" s="175" customFormat="1" x14ac:dyDescent="0.15">
      <c r="D179" s="176"/>
      <c r="E179" s="176"/>
      <c r="F179" s="176"/>
      <c r="G179" s="176"/>
      <c r="H179" s="176"/>
      <c r="I179" s="176"/>
      <c r="J179" s="176"/>
      <c r="K179" s="176"/>
      <c r="L179" s="176"/>
      <c r="M179" s="176"/>
      <c r="S179" s="176"/>
    </row>
    <row r="180" spans="4:19" s="175" customFormat="1" x14ac:dyDescent="0.15">
      <c r="D180" s="176"/>
      <c r="E180" s="176"/>
      <c r="F180" s="176"/>
      <c r="G180" s="176"/>
      <c r="H180" s="176"/>
      <c r="I180" s="176"/>
      <c r="J180" s="176"/>
      <c r="K180" s="176"/>
      <c r="L180" s="176"/>
      <c r="M180" s="176"/>
      <c r="S180" s="176"/>
    </row>
    <row r="181" spans="4:19" s="175" customFormat="1" x14ac:dyDescent="0.15">
      <c r="D181" s="176"/>
      <c r="E181" s="176"/>
      <c r="F181" s="176"/>
      <c r="G181" s="176"/>
      <c r="H181" s="176"/>
      <c r="I181" s="176"/>
      <c r="J181" s="176"/>
      <c r="K181" s="176"/>
      <c r="L181" s="176"/>
      <c r="M181" s="176"/>
      <c r="S181" s="176"/>
    </row>
    <row r="182" spans="4:19" s="175" customFormat="1" x14ac:dyDescent="0.15">
      <c r="D182" s="176"/>
      <c r="E182" s="176"/>
      <c r="F182" s="176"/>
      <c r="G182" s="176"/>
      <c r="H182" s="176"/>
      <c r="I182" s="176"/>
      <c r="J182" s="176"/>
      <c r="K182" s="176"/>
      <c r="L182" s="176"/>
      <c r="M182" s="176"/>
      <c r="S182" s="176"/>
    </row>
    <row r="183" spans="4:19" s="175" customFormat="1" x14ac:dyDescent="0.15">
      <c r="D183" s="176"/>
      <c r="E183" s="176"/>
      <c r="F183" s="176"/>
      <c r="G183" s="176"/>
      <c r="H183" s="176"/>
      <c r="I183" s="176"/>
      <c r="J183" s="176"/>
      <c r="K183" s="176"/>
      <c r="L183" s="176"/>
      <c r="M183" s="176"/>
      <c r="S183" s="176"/>
    </row>
    <row r="184" spans="4:19" s="175" customFormat="1" x14ac:dyDescent="0.15">
      <c r="D184" s="176"/>
      <c r="E184" s="176"/>
      <c r="F184" s="176"/>
      <c r="G184" s="176"/>
      <c r="H184" s="176"/>
      <c r="I184" s="176"/>
      <c r="J184" s="176"/>
      <c r="K184" s="176"/>
      <c r="L184" s="176"/>
      <c r="M184" s="176"/>
      <c r="S184" s="176"/>
    </row>
    <row r="185" spans="4:19" s="175" customFormat="1" x14ac:dyDescent="0.15">
      <c r="D185" s="176"/>
      <c r="E185" s="176"/>
      <c r="F185" s="176"/>
      <c r="G185" s="176"/>
      <c r="H185" s="176"/>
      <c r="I185" s="176"/>
      <c r="J185" s="176"/>
      <c r="K185" s="176"/>
      <c r="L185" s="176"/>
      <c r="M185" s="176"/>
      <c r="S185" s="176"/>
    </row>
    <row r="186" spans="4:19" s="175" customFormat="1" x14ac:dyDescent="0.15">
      <c r="D186" s="176"/>
      <c r="E186" s="176"/>
      <c r="F186" s="176"/>
      <c r="G186" s="176"/>
      <c r="H186" s="176"/>
      <c r="I186" s="176"/>
      <c r="J186" s="176"/>
      <c r="K186" s="176"/>
      <c r="L186" s="176"/>
      <c r="M186" s="176"/>
      <c r="S186" s="176"/>
    </row>
    <row r="187" spans="4:19" s="175" customFormat="1" x14ac:dyDescent="0.15">
      <c r="D187" s="176"/>
      <c r="E187" s="176"/>
      <c r="F187" s="176"/>
      <c r="G187" s="176"/>
      <c r="H187" s="176"/>
      <c r="I187" s="176"/>
      <c r="J187" s="176"/>
      <c r="K187" s="176"/>
      <c r="L187" s="176"/>
      <c r="M187" s="176"/>
      <c r="S187" s="176"/>
    </row>
    <row r="188" spans="4:19" s="175" customFormat="1" x14ac:dyDescent="0.15">
      <c r="D188" s="176"/>
      <c r="E188" s="176"/>
      <c r="F188" s="176"/>
      <c r="G188" s="176"/>
      <c r="H188" s="176"/>
      <c r="I188" s="176"/>
      <c r="J188" s="176"/>
      <c r="K188" s="176"/>
      <c r="L188" s="176"/>
      <c r="M188" s="176"/>
      <c r="S188" s="176"/>
    </row>
    <row r="189" spans="4:19" s="175" customFormat="1" x14ac:dyDescent="0.15">
      <c r="D189" s="176"/>
      <c r="E189" s="176"/>
      <c r="F189" s="176"/>
      <c r="G189" s="176"/>
      <c r="H189" s="176"/>
      <c r="I189" s="176"/>
      <c r="J189" s="176"/>
      <c r="K189" s="176"/>
      <c r="L189" s="176"/>
      <c r="M189" s="176"/>
      <c r="S189" s="176"/>
    </row>
    <row r="190" spans="4:19" s="175" customFormat="1" x14ac:dyDescent="0.15">
      <c r="D190" s="176"/>
      <c r="E190" s="176"/>
      <c r="F190" s="176"/>
      <c r="G190" s="176"/>
      <c r="H190" s="176"/>
      <c r="I190" s="176"/>
      <c r="J190" s="176"/>
      <c r="K190" s="176"/>
      <c r="L190" s="176"/>
      <c r="M190" s="176"/>
      <c r="S190" s="176"/>
    </row>
    <row r="191" spans="4:19" s="175" customFormat="1" x14ac:dyDescent="0.15">
      <c r="D191" s="176"/>
      <c r="E191" s="176"/>
      <c r="F191" s="176"/>
      <c r="G191" s="176"/>
      <c r="H191" s="176"/>
      <c r="I191" s="176"/>
      <c r="J191" s="176"/>
      <c r="K191" s="176"/>
      <c r="L191" s="176"/>
      <c r="M191" s="176"/>
      <c r="S191" s="176"/>
    </row>
    <row r="192" spans="4:19" s="175" customFormat="1" x14ac:dyDescent="0.15">
      <c r="D192" s="176"/>
      <c r="E192" s="176"/>
      <c r="F192" s="176"/>
      <c r="G192" s="176"/>
      <c r="H192" s="176"/>
      <c r="I192" s="176"/>
      <c r="J192" s="176"/>
      <c r="K192" s="176"/>
      <c r="L192" s="176"/>
      <c r="M192" s="176"/>
      <c r="S192" s="176"/>
    </row>
    <row r="193" spans="4:19" s="175" customFormat="1" x14ac:dyDescent="0.15">
      <c r="D193" s="176"/>
      <c r="E193" s="176"/>
      <c r="F193" s="176"/>
      <c r="G193" s="176"/>
      <c r="H193" s="176"/>
      <c r="I193" s="176"/>
      <c r="J193" s="176"/>
      <c r="K193" s="176"/>
      <c r="L193" s="176"/>
      <c r="M193" s="176"/>
      <c r="S193" s="176"/>
    </row>
    <row r="194" spans="4:19" s="175" customFormat="1" x14ac:dyDescent="0.15">
      <c r="D194" s="176"/>
      <c r="E194" s="176"/>
      <c r="F194" s="176"/>
      <c r="G194" s="176"/>
      <c r="H194" s="176"/>
      <c r="I194" s="176"/>
      <c r="J194" s="176"/>
      <c r="K194" s="176"/>
      <c r="L194" s="176"/>
      <c r="M194" s="176"/>
      <c r="S194" s="176"/>
    </row>
    <row r="195" spans="4:19" s="175" customFormat="1" x14ac:dyDescent="0.15">
      <c r="D195" s="176"/>
      <c r="E195" s="176"/>
      <c r="F195" s="176"/>
      <c r="G195" s="176"/>
      <c r="H195" s="176"/>
      <c r="I195" s="176"/>
      <c r="J195" s="176"/>
      <c r="K195" s="176"/>
      <c r="L195" s="176"/>
      <c r="M195" s="176"/>
      <c r="S195" s="176"/>
    </row>
    <row r="196" spans="4:19" s="175" customFormat="1" x14ac:dyDescent="0.15">
      <c r="D196" s="176"/>
      <c r="E196" s="176"/>
      <c r="F196" s="176"/>
      <c r="G196" s="176"/>
      <c r="H196" s="176"/>
      <c r="I196" s="176"/>
      <c r="J196" s="176"/>
      <c r="K196" s="176"/>
      <c r="L196" s="176"/>
      <c r="M196" s="176"/>
      <c r="S196" s="176"/>
    </row>
    <row r="197" spans="4:19" s="175" customFormat="1" x14ac:dyDescent="0.15">
      <c r="D197" s="176"/>
      <c r="E197" s="176"/>
      <c r="F197" s="176"/>
      <c r="G197" s="176"/>
      <c r="H197" s="176"/>
      <c r="I197" s="176"/>
      <c r="J197" s="176"/>
      <c r="K197" s="176"/>
      <c r="L197" s="176"/>
      <c r="M197" s="176"/>
      <c r="S197" s="176"/>
    </row>
    <row r="198" spans="4:19" s="175" customFormat="1" x14ac:dyDescent="0.15">
      <c r="D198" s="176"/>
      <c r="E198" s="176"/>
      <c r="F198" s="176"/>
      <c r="G198" s="176"/>
      <c r="H198" s="176"/>
      <c r="I198" s="176"/>
      <c r="J198" s="176"/>
      <c r="K198" s="176"/>
      <c r="L198" s="176"/>
      <c r="M198" s="176"/>
      <c r="S198" s="176"/>
    </row>
    <row r="199" spans="4:19" s="175" customFormat="1" x14ac:dyDescent="0.15">
      <c r="D199" s="176"/>
      <c r="E199" s="176"/>
      <c r="F199" s="176"/>
      <c r="G199" s="176"/>
      <c r="H199" s="176"/>
      <c r="I199" s="176"/>
      <c r="J199" s="176"/>
      <c r="K199" s="176"/>
      <c r="L199" s="176"/>
      <c r="M199" s="176"/>
      <c r="S199" s="176"/>
    </row>
    <row r="200" spans="4:19" s="175" customFormat="1" x14ac:dyDescent="0.15">
      <c r="D200" s="176"/>
      <c r="E200" s="176"/>
      <c r="F200" s="176"/>
      <c r="G200" s="176"/>
      <c r="H200" s="176"/>
      <c r="I200" s="176"/>
      <c r="J200" s="176"/>
      <c r="K200" s="176"/>
      <c r="L200" s="176"/>
      <c r="M200" s="176"/>
      <c r="S200" s="176"/>
    </row>
    <row r="201" spans="4:19" s="175" customFormat="1" x14ac:dyDescent="0.15">
      <c r="D201" s="176"/>
      <c r="E201" s="176"/>
      <c r="F201" s="176"/>
      <c r="G201" s="176"/>
      <c r="H201" s="176"/>
      <c r="I201" s="176"/>
      <c r="J201" s="176"/>
      <c r="K201" s="176"/>
      <c r="L201" s="176"/>
      <c r="M201" s="176"/>
      <c r="S201" s="176"/>
    </row>
    <row r="202" spans="4:19" s="175" customFormat="1" x14ac:dyDescent="0.15">
      <c r="D202" s="176"/>
      <c r="E202" s="176"/>
      <c r="F202" s="176"/>
      <c r="G202" s="176"/>
      <c r="H202" s="176"/>
      <c r="I202" s="176"/>
      <c r="J202" s="176"/>
      <c r="K202" s="176"/>
      <c r="L202" s="176"/>
      <c r="M202" s="176"/>
      <c r="S202" s="176"/>
    </row>
    <row r="203" spans="4:19" s="175" customFormat="1" x14ac:dyDescent="0.15">
      <c r="D203" s="176"/>
      <c r="E203" s="176"/>
      <c r="F203" s="176"/>
      <c r="G203" s="176"/>
      <c r="H203" s="176"/>
      <c r="I203" s="176"/>
      <c r="J203" s="176"/>
      <c r="K203" s="176"/>
      <c r="L203" s="176"/>
      <c r="M203" s="176"/>
      <c r="S203" s="176"/>
    </row>
    <row r="204" spans="4:19" s="175" customFormat="1" x14ac:dyDescent="0.15">
      <c r="D204" s="176"/>
      <c r="E204" s="176"/>
      <c r="F204" s="176"/>
      <c r="G204" s="176"/>
      <c r="H204" s="176"/>
      <c r="I204" s="176"/>
      <c r="J204" s="176"/>
      <c r="K204" s="176"/>
      <c r="L204" s="176"/>
      <c r="M204" s="176"/>
      <c r="S204" s="176"/>
    </row>
    <row r="205" spans="4:19" s="175" customFormat="1" x14ac:dyDescent="0.15">
      <c r="D205" s="176"/>
      <c r="E205" s="176"/>
      <c r="F205" s="176"/>
      <c r="G205" s="176"/>
      <c r="H205" s="176"/>
      <c r="I205" s="176"/>
      <c r="J205" s="176"/>
      <c r="K205" s="176"/>
      <c r="L205" s="176"/>
      <c r="M205" s="176"/>
      <c r="S205" s="176"/>
    </row>
    <row r="206" spans="4:19" s="175" customFormat="1" x14ac:dyDescent="0.15">
      <c r="D206" s="176"/>
      <c r="E206" s="176"/>
      <c r="F206" s="176"/>
      <c r="G206" s="176"/>
      <c r="H206" s="176"/>
      <c r="I206" s="176"/>
      <c r="J206" s="176"/>
      <c r="K206" s="176"/>
      <c r="L206" s="176"/>
      <c r="M206" s="176"/>
      <c r="S206" s="176"/>
    </row>
    <row r="207" spans="4:19" s="175" customFormat="1" x14ac:dyDescent="0.15">
      <c r="D207" s="176"/>
      <c r="E207" s="176"/>
      <c r="F207" s="176"/>
      <c r="G207" s="176"/>
      <c r="H207" s="176"/>
      <c r="I207" s="176"/>
      <c r="J207" s="176"/>
      <c r="K207" s="176"/>
      <c r="L207" s="176"/>
      <c r="M207" s="176"/>
      <c r="S207" s="176"/>
    </row>
  </sheetData>
  <sheetProtection selectLockedCells="1"/>
  <mergeCells count="22">
    <mergeCell ref="B60:S60"/>
    <mergeCell ref="I4:M4"/>
    <mergeCell ref="N4:T4"/>
    <mergeCell ref="E5:E7"/>
    <mergeCell ref="F5:F7"/>
    <mergeCell ref="G5:G7"/>
    <mergeCell ref="H5:H7"/>
    <mergeCell ref="I5:I7"/>
    <mergeCell ref="J5:J7"/>
    <mergeCell ref="K5:K7"/>
    <mergeCell ref="L5:L7"/>
    <mergeCell ref="M5:M7"/>
    <mergeCell ref="N5:P6"/>
    <mergeCell ref="Q5:R6"/>
    <mergeCell ref="S5:T6"/>
    <mergeCell ref="E4:H4"/>
    <mergeCell ref="A1:B1"/>
    <mergeCell ref="A4:A7"/>
    <mergeCell ref="B4:B7"/>
    <mergeCell ref="C4:C7"/>
    <mergeCell ref="D4:D7"/>
    <mergeCell ref="B2:I2"/>
  </mergeCells>
  <phoneticPr fontId="2"/>
  <dataValidations count="7">
    <dataValidation imeMode="off" allowBlank="1" showInputMessage="1" showErrorMessage="1" sqref="B8:H58 O8:T58" xr:uid="{00000000-0002-0000-0200-000000000000}"/>
    <dataValidation imeMode="on" allowBlank="1" showInputMessage="1" showErrorMessage="1" sqref="A8:A57" xr:uid="{00000000-0002-0000-0200-000001000000}"/>
    <dataValidation type="list" allowBlank="1" showInputMessage="1" showErrorMessage="1" sqref="B2:I2" xr:uid="{00000000-0002-0000-0200-000002000000}">
      <formula1>$W$8:$W$11</formula1>
    </dataValidation>
    <dataValidation type="list" imeMode="off" allowBlank="1" showInputMessage="1" showErrorMessage="1" sqref="I58:M58" xr:uid="{00000000-0002-0000-0200-000003000000}">
      <formula1>$W$17:$W$21</formula1>
    </dataValidation>
    <dataValidation type="list" imeMode="off" allowBlank="1" showInputMessage="1" showErrorMessage="1" sqref="I54:M54 I8:M8 I10:M10 I12:M12 I14:M14 I16:M16 I18:M18 I20:M20 I22:M22 I24:M24 I26:M26 I28:M28 I30:M30 I32:M32 I34:M34 I36:M36 I38:M38 I40:M40 I42:M42 I44:M44 I46:M46 I48:M48 I50:M50 I52:M52 I56:M56" xr:uid="{00000000-0002-0000-0200-000004000000}">
      <formula1>$W$17:$W$19</formula1>
    </dataValidation>
    <dataValidation type="list" imeMode="off" allowBlank="1" showInputMessage="1" showErrorMessage="1" sqref="N8:N57" xr:uid="{00000000-0002-0000-0200-000005000000}">
      <formula1>$W$25:$W$28</formula1>
    </dataValidation>
    <dataValidation type="list" imeMode="off" allowBlank="1" showInputMessage="1" showErrorMessage="1" sqref="I9:M9 I11:M11 I13:M13 I15:M15 I17:M17 I19:M19 I21:M21 I23:M23 I25:M25 I27:M27 I29:M29 I31:M31 I33:M33 I35:M35 I37:M37 I39:M39 I41:M41 I43:M43 I45:M45 I47:M47 I49:M49 I51:M51 I53:M53 I55:M55 I57:M57" xr:uid="{00000000-0002-0000-0200-000006000000}">
      <formula1>$W$15:$W$17</formula1>
    </dataValidation>
  </dataValidations>
  <printOptions horizontalCentered="1" verticalCentered="1"/>
  <pageMargins left="0.25" right="0.25" top="0.75" bottom="0.75" header="0.3" footer="0.3"/>
  <pageSetup paperSize="9" scale="5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S207"/>
  <sheetViews>
    <sheetView showZeros="0" zoomScale="50" zoomScaleNormal="50" workbookViewId="0">
      <selection activeCell="J23" sqref="J23"/>
    </sheetView>
  </sheetViews>
  <sheetFormatPr defaultRowHeight="13.5" x14ac:dyDescent="0.15"/>
  <cols>
    <col min="1" max="1" width="18.75" style="181" customWidth="1"/>
    <col min="2" max="2" width="9.625" style="183" customWidth="1"/>
    <col min="3" max="7" width="18.75" style="181" customWidth="1"/>
    <col min="8" max="8" width="8.125" style="183" customWidth="1"/>
    <col min="9" max="10" width="18.75" style="181" customWidth="1"/>
    <col min="11" max="11" width="1.375" style="181" customWidth="1"/>
    <col min="12" max="12" width="9" style="181"/>
    <col min="13" max="13" width="6.625" style="181" customWidth="1"/>
    <col min="14" max="14" width="38.125" style="181" hidden="1" customWidth="1"/>
    <col min="15" max="16384" width="9" style="181"/>
  </cols>
  <sheetData>
    <row r="1" spans="1:19" s="171" customFormat="1" ht="21" customHeight="1" x14ac:dyDescent="0.15">
      <c r="A1" s="411" t="s">
        <v>326</v>
      </c>
      <c r="B1" s="411"/>
      <c r="C1" s="166"/>
      <c r="D1" s="166"/>
      <c r="E1" s="166"/>
      <c r="F1" s="166"/>
      <c r="G1" s="169"/>
      <c r="H1" s="166"/>
      <c r="I1" s="445"/>
      <c r="J1" s="445"/>
      <c r="K1" s="172"/>
      <c r="L1" s="172"/>
      <c r="M1" s="173"/>
      <c r="N1" s="177"/>
      <c r="S1" s="173"/>
    </row>
    <row r="2" spans="1:19" s="171" customFormat="1" ht="45.75" customHeight="1" x14ac:dyDescent="0.15">
      <c r="A2" s="421" t="s">
        <v>10</v>
      </c>
      <c r="B2" s="421"/>
      <c r="C2" s="421"/>
      <c r="D2" s="421"/>
      <c r="E2" s="323" t="s">
        <v>92</v>
      </c>
      <c r="F2" s="169"/>
      <c r="G2" s="101"/>
      <c r="H2" s="166"/>
      <c r="I2" s="445"/>
      <c r="J2" s="445"/>
      <c r="K2" s="172"/>
      <c r="L2" s="172"/>
      <c r="N2" s="177"/>
      <c r="S2" s="173"/>
    </row>
    <row r="3" spans="1:19" ht="17.25" x14ac:dyDescent="0.15">
      <c r="A3" s="178"/>
      <c r="B3" s="179"/>
      <c r="C3" s="178"/>
      <c r="D3" s="178"/>
      <c r="E3" s="178"/>
      <c r="F3" s="178"/>
      <c r="G3" s="178"/>
      <c r="H3" s="179"/>
      <c r="I3" s="178"/>
      <c r="J3" s="194" t="s">
        <v>93</v>
      </c>
      <c r="K3" s="180"/>
      <c r="L3" s="180"/>
    </row>
    <row r="4" spans="1:19" s="183" customFormat="1" ht="42" customHeight="1" x14ac:dyDescent="0.15">
      <c r="A4" s="413" t="s">
        <v>129</v>
      </c>
      <c r="B4" s="446" t="s">
        <v>328</v>
      </c>
      <c r="C4" s="447"/>
      <c r="D4" s="448" t="s">
        <v>329</v>
      </c>
      <c r="E4" s="449"/>
      <c r="F4" s="449"/>
      <c r="G4" s="450"/>
      <c r="H4" s="451" t="s">
        <v>330</v>
      </c>
      <c r="I4" s="452"/>
      <c r="J4" s="453" t="s">
        <v>139</v>
      </c>
      <c r="K4" s="182"/>
      <c r="L4" s="182"/>
    </row>
    <row r="5" spans="1:19" s="183" customFormat="1" ht="22.5" customHeight="1" x14ac:dyDescent="0.15">
      <c r="A5" s="413"/>
      <c r="B5" s="456" t="s">
        <v>351</v>
      </c>
      <c r="C5" s="457"/>
      <c r="D5" s="444" t="s">
        <v>340</v>
      </c>
      <c r="E5" s="460"/>
      <c r="F5" s="460"/>
      <c r="G5" s="461"/>
      <c r="H5" s="462" t="s">
        <v>138</v>
      </c>
      <c r="I5" s="463"/>
      <c r="J5" s="454"/>
      <c r="K5" s="182"/>
      <c r="L5" s="182"/>
    </row>
    <row r="6" spans="1:19" s="183" customFormat="1" ht="31.5" customHeight="1" x14ac:dyDescent="0.15">
      <c r="A6" s="413"/>
      <c r="B6" s="458"/>
      <c r="C6" s="459"/>
      <c r="D6" s="442" t="s">
        <v>94</v>
      </c>
      <c r="E6" s="443"/>
      <c r="F6" s="442" t="s">
        <v>95</v>
      </c>
      <c r="G6" s="444"/>
      <c r="H6" s="464"/>
      <c r="I6" s="464"/>
      <c r="J6" s="454"/>
      <c r="K6" s="182"/>
      <c r="L6" s="182"/>
    </row>
    <row r="7" spans="1:19" s="183" customFormat="1" ht="82.5" customHeight="1" x14ac:dyDescent="0.15">
      <c r="A7" s="413"/>
      <c r="B7" s="324" t="s">
        <v>140</v>
      </c>
      <c r="C7" s="324" t="s">
        <v>85</v>
      </c>
      <c r="D7" s="324" t="s">
        <v>84</v>
      </c>
      <c r="E7" s="324" t="s">
        <v>85</v>
      </c>
      <c r="F7" s="324" t="s">
        <v>84</v>
      </c>
      <c r="G7" s="325" t="s">
        <v>85</v>
      </c>
      <c r="H7" s="326" t="s">
        <v>86</v>
      </c>
      <c r="I7" s="324" t="s">
        <v>85</v>
      </c>
      <c r="J7" s="455"/>
      <c r="K7" s="182"/>
      <c r="L7" s="182"/>
    </row>
    <row r="8" spans="1:19" s="185" customFormat="1" ht="23.25" customHeight="1" x14ac:dyDescent="0.15">
      <c r="A8" s="327">
        <f>'様式１－２明細(p1)'!A8</f>
        <v>0</v>
      </c>
      <c r="B8" s="328"/>
      <c r="C8" s="329"/>
      <c r="D8" s="329"/>
      <c r="E8" s="330"/>
      <c r="F8" s="329"/>
      <c r="G8" s="331"/>
      <c r="H8" s="329"/>
      <c r="I8" s="329">
        <f>S8*4000</f>
        <v>0</v>
      </c>
      <c r="J8" s="332"/>
      <c r="K8" s="184"/>
      <c r="L8" s="184"/>
      <c r="N8" s="90" t="s">
        <v>12</v>
      </c>
    </row>
    <row r="9" spans="1:19" s="185" customFormat="1" ht="23.25" customHeight="1" x14ac:dyDescent="0.15">
      <c r="A9" s="333">
        <f>'様式１－２明細(p1)'!A9</f>
        <v>0</v>
      </c>
      <c r="B9" s="334"/>
      <c r="C9" s="335"/>
      <c r="D9" s="335"/>
      <c r="E9" s="336">
        <f>IF(D9/2&gt;10000,10000,D9/2)</f>
        <v>0</v>
      </c>
      <c r="F9" s="335"/>
      <c r="G9" s="337">
        <f>IF(F9/2&gt;8000,8000,F9/2)</f>
        <v>0</v>
      </c>
      <c r="H9" s="335"/>
      <c r="I9" s="335">
        <f>S9*4000</f>
        <v>0</v>
      </c>
      <c r="J9" s="338"/>
      <c r="K9" s="184"/>
      <c r="L9" s="184"/>
      <c r="N9" s="90" t="s">
        <v>11</v>
      </c>
    </row>
    <row r="10" spans="1:19" s="185" customFormat="1" ht="23.25" customHeight="1" x14ac:dyDescent="0.15">
      <c r="A10" s="327">
        <f>'様式１－２明細(p1)'!A10</f>
        <v>0</v>
      </c>
      <c r="B10" s="328"/>
      <c r="C10" s="329"/>
      <c r="D10" s="329"/>
      <c r="E10" s="330"/>
      <c r="F10" s="329"/>
      <c r="G10" s="331"/>
      <c r="H10" s="329"/>
      <c r="I10" s="329">
        <f t="shared" ref="I10:I57" si="0">S10*4000</f>
        <v>0</v>
      </c>
      <c r="J10" s="332"/>
      <c r="K10" s="184"/>
      <c r="L10" s="184"/>
      <c r="N10" s="90" t="s">
        <v>13</v>
      </c>
    </row>
    <row r="11" spans="1:19" s="185" customFormat="1" ht="23.25" customHeight="1" x14ac:dyDescent="0.15">
      <c r="A11" s="333">
        <f>'様式１－２明細(p1)'!A11</f>
        <v>0</v>
      </c>
      <c r="B11" s="334"/>
      <c r="C11" s="335"/>
      <c r="D11" s="335"/>
      <c r="E11" s="336">
        <f>IF(D11/2&gt;10000,10000,D11/2)</f>
        <v>0</v>
      </c>
      <c r="F11" s="335"/>
      <c r="G11" s="337">
        <f>IF(F11/2&gt;8000,8000,F11/2)</f>
        <v>0</v>
      </c>
      <c r="H11" s="335"/>
      <c r="I11" s="335">
        <f t="shared" si="0"/>
        <v>0</v>
      </c>
      <c r="J11" s="338"/>
      <c r="K11" s="184"/>
      <c r="L11" s="184"/>
      <c r="N11" s="91" t="s">
        <v>10</v>
      </c>
    </row>
    <row r="12" spans="1:19" s="185" customFormat="1" ht="23.25" customHeight="1" x14ac:dyDescent="0.15">
      <c r="A12" s="327">
        <f>'様式１－２明細(p1)'!A12</f>
        <v>0</v>
      </c>
      <c r="B12" s="328"/>
      <c r="C12" s="329"/>
      <c r="D12" s="329"/>
      <c r="E12" s="330"/>
      <c r="F12" s="329"/>
      <c r="G12" s="331"/>
      <c r="H12" s="329"/>
      <c r="I12" s="329">
        <f t="shared" si="0"/>
        <v>0</v>
      </c>
      <c r="J12" s="332"/>
      <c r="K12" s="184"/>
      <c r="L12" s="184"/>
    </row>
    <row r="13" spans="1:19" s="185" customFormat="1" ht="23.25" customHeight="1" x14ac:dyDescent="0.15">
      <c r="A13" s="333">
        <f>'様式１－２明細(p1)'!A13</f>
        <v>0</v>
      </c>
      <c r="B13" s="339"/>
      <c r="C13" s="335"/>
      <c r="D13" s="335"/>
      <c r="E13" s="336">
        <f>IF(D13/2&gt;10000,10000,D13/2)</f>
        <v>0</v>
      </c>
      <c r="F13" s="335"/>
      <c r="G13" s="337">
        <f>IF(F13/2&gt;8000,8000,F13/2)</f>
        <v>0</v>
      </c>
      <c r="H13" s="335"/>
      <c r="I13" s="335">
        <f t="shared" si="0"/>
        <v>0</v>
      </c>
      <c r="J13" s="338"/>
      <c r="K13" s="184"/>
      <c r="L13" s="184"/>
    </row>
    <row r="14" spans="1:19" s="185" customFormat="1" ht="23.25" customHeight="1" x14ac:dyDescent="0.15">
      <c r="A14" s="327">
        <f>'様式１－２明細(p1)'!A14</f>
        <v>0</v>
      </c>
      <c r="B14" s="340"/>
      <c r="C14" s="329"/>
      <c r="D14" s="329"/>
      <c r="E14" s="330"/>
      <c r="F14" s="329"/>
      <c r="G14" s="331"/>
      <c r="H14" s="329"/>
      <c r="I14" s="329">
        <f t="shared" si="0"/>
        <v>0</v>
      </c>
      <c r="J14" s="332"/>
      <c r="K14" s="184"/>
      <c r="L14" s="184"/>
    </row>
    <row r="15" spans="1:19" s="185" customFormat="1" ht="23.25" customHeight="1" x14ac:dyDescent="0.15">
      <c r="A15" s="333">
        <f>'様式１－２明細(p1)'!A15</f>
        <v>0</v>
      </c>
      <c r="B15" s="334"/>
      <c r="C15" s="335"/>
      <c r="D15" s="335"/>
      <c r="E15" s="336">
        <f>IF(D15/2&gt;10000,10000,D15/2)</f>
        <v>0</v>
      </c>
      <c r="F15" s="335"/>
      <c r="G15" s="337">
        <f>IF(F15/2&gt;8000,8000,F15/2)</f>
        <v>0</v>
      </c>
      <c r="H15" s="335"/>
      <c r="I15" s="335">
        <f t="shared" si="0"/>
        <v>0</v>
      </c>
      <c r="J15" s="338"/>
      <c r="K15" s="184"/>
      <c r="L15" s="184"/>
    </row>
    <row r="16" spans="1:19" s="185" customFormat="1" ht="23.25" customHeight="1" x14ac:dyDescent="0.15">
      <c r="A16" s="327">
        <f>'様式１－２明細(p1)'!A16</f>
        <v>0</v>
      </c>
      <c r="B16" s="328"/>
      <c r="C16" s="329"/>
      <c r="D16" s="329"/>
      <c r="E16" s="330"/>
      <c r="F16" s="329"/>
      <c r="G16" s="331"/>
      <c r="H16" s="329"/>
      <c r="I16" s="329">
        <f t="shared" si="0"/>
        <v>0</v>
      </c>
      <c r="J16" s="332"/>
      <c r="K16" s="184"/>
      <c r="L16" s="184"/>
      <c r="N16" s="90"/>
    </row>
    <row r="17" spans="1:14" s="185" customFormat="1" ht="23.25" customHeight="1" x14ac:dyDescent="0.15">
      <c r="A17" s="333">
        <f>'様式１－２明細(p1)'!A17</f>
        <v>0</v>
      </c>
      <c r="B17" s="334"/>
      <c r="C17" s="335"/>
      <c r="D17" s="335"/>
      <c r="E17" s="336">
        <f>IF(D17/2&gt;10000,10000,D17/2)</f>
        <v>0</v>
      </c>
      <c r="F17" s="335"/>
      <c r="G17" s="337">
        <f>IF(F17/2&gt;8000,8000,F17/2)</f>
        <v>0</v>
      </c>
      <c r="H17" s="335"/>
      <c r="I17" s="335">
        <f t="shared" si="0"/>
        <v>0</v>
      </c>
      <c r="J17" s="338"/>
      <c r="K17" s="184"/>
      <c r="L17" s="184"/>
      <c r="N17" s="185" t="s">
        <v>96</v>
      </c>
    </row>
    <row r="18" spans="1:14" s="185" customFormat="1" ht="23.25" customHeight="1" x14ac:dyDescent="0.15">
      <c r="A18" s="327">
        <f>'様式１－２明細(p1)'!A18</f>
        <v>0</v>
      </c>
      <c r="B18" s="328"/>
      <c r="C18" s="329"/>
      <c r="D18" s="329"/>
      <c r="E18" s="330"/>
      <c r="F18" s="329"/>
      <c r="G18" s="330"/>
      <c r="H18" s="329"/>
      <c r="I18" s="329">
        <f t="shared" si="0"/>
        <v>0</v>
      </c>
      <c r="J18" s="332"/>
      <c r="K18" s="184"/>
      <c r="L18" s="184"/>
      <c r="N18" s="185" t="s">
        <v>97</v>
      </c>
    </row>
    <row r="19" spans="1:14" s="185" customFormat="1" ht="23.25" customHeight="1" x14ac:dyDescent="0.15">
      <c r="A19" s="333">
        <f>'様式１－２明細(p1)'!A19</f>
        <v>0</v>
      </c>
      <c r="B19" s="334"/>
      <c r="C19" s="335"/>
      <c r="D19" s="335"/>
      <c r="E19" s="336">
        <f>IF(D19/2&gt;10000,10000,D19/2)</f>
        <v>0</v>
      </c>
      <c r="F19" s="335"/>
      <c r="G19" s="337">
        <f>IF(F19/2&gt;8000,8000,F19/2)</f>
        <v>0</v>
      </c>
      <c r="H19" s="335"/>
      <c r="I19" s="335">
        <f t="shared" si="0"/>
        <v>0</v>
      </c>
      <c r="J19" s="338"/>
      <c r="K19" s="184"/>
      <c r="L19" s="184"/>
    </row>
    <row r="20" spans="1:14" s="185" customFormat="1" ht="23.25" customHeight="1" x14ac:dyDescent="0.15">
      <c r="A20" s="327">
        <f>'様式１－２明細(p1)'!A20</f>
        <v>0</v>
      </c>
      <c r="B20" s="328"/>
      <c r="C20" s="329"/>
      <c r="D20" s="329"/>
      <c r="E20" s="330"/>
      <c r="F20" s="329"/>
      <c r="G20" s="331"/>
      <c r="H20" s="329"/>
      <c r="I20" s="329">
        <f t="shared" si="0"/>
        <v>0</v>
      </c>
      <c r="J20" s="332"/>
      <c r="K20" s="184"/>
      <c r="L20" s="184"/>
    </row>
    <row r="21" spans="1:14" s="185" customFormat="1" ht="23.25" customHeight="1" x14ac:dyDescent="0.15">
      <c r="A21" s="333">
        <f>'様式１－２明細(p1)'!A21</f>
        <v>0</v>
      </c>
      <c r="B21" s="334"/>
      <c r="C21" s="335"/>
      <c r="D21" s="335"/>
      <c r="E21" s="336">
        <f>IF(D21/2&gt;10000,10000,D21/2)</f>
        <v>0</v>
      </c>
      <c r="F21" s="335"/>
      <c r="G21" s="337">
        <f>IF(F21/2&gt;8000,8000,F21/2)</f>
        <v>0</v>
      </c>
      <c r="H21" s="341"/>
      <c r="I21" s="335">
        <f t="shared" si="0"/>
        <v>0</v>
      </c>
      <c r="J21" s="338"/>
      <c r="K21" s="184"/>
      <c r="L21" s="184"/>
    </row>
    <row r="22" spans="1:14" s="185" customFormat="1" ht="23.25" customHeight="1" x14ac:dyDescent="0.15">
      <c r="A22" s="327">
        <f>'様式１－２明細(p1)'!A22</f>
        <v>0</v>
      </c>
      <c r="B22" s="328"/>
      <c r="C22" s="329"/>
      <c r="D22" s="329"/>
      <c r="E22" s="330"/>
      <c r="F22" s="329"/>
      <c r="G22" s="331"/>
      <c r="H22" s="329"/>
      <c r="I22" s="329">
        <f t="shared" si="0"/>
        <v>0</v>
      </c>
      <c r="J22" s="332"/>
      <c r="K22" s="184"/>
      <c r="L22" s="184"/>
      <c r="N22" s="185" t="s">
        <v>89</v>
      </c>
    </row>
    <row r="23" spans="1:14" s="185" customFormat="1" ht="23.25" customHeight="1" x14ac:dyDescent="0.15">
      <c r="A23" s="333">
        <f>'様式１－２明細(p1)'!A23</f>
        <v>0</v>
      </c>
      <c r="B23" s="334"/>
      <c r="C23" s="335"/>
      <c r="D23" s="335"/>
      <c r="E23" s="336">
        <f>IF(D23/2&gt;10000,10000,D23/2)</f>
        <v>0</v>
      </c>
      <c r="F23" s="335"/>
      <c r="G23" s="337">
        <f>IF(F23/2&gt;8000,8000,F23/2)</f>
        <v>0</v>
      </c>
      <c r="H23" s="335"/>
      <c r="I23" s="335">
        <f t="shared" si="0"/>
        <v>0</v>
      </c>
      <c r="J23" s="338"/>
      <c r="K23" s="184"/>
      <c r="L23" s="184"/>
      <c r="N23" s="185" t="s">
        <v>90</v>
      </c>
    </row>
    <row r="24" spans="1:14" s="185" customFormat="1" ht="23.25" customHeight="1" x14ac:dyDescent="0.15">
      <c r="A24" s="327">
        <f>'様式１－２明細(p1)'!A24</f>
        <v>0</v>
      </c>
      <c r="B24" s="328"/>
      <c r="C24" s="329"/>
      <c r="D24" s="329"/>
      <c r="E24" s="330"/>
      <c r="F24" s="329"/>
      <c r="G24" s="331"/>
      <c r="H24" s="329"/>
      <c r="I24" s="329">
        <f t="shared" si="0"/>
        <v>0</v>
      </c>
      <c r="J24" s="332"/>
      <c r="K24" s="184"/>
      <c r="L24" s="184"/>
      <c r="N24" s="185" t="s">
        <v>91</v>
      </c>
    </row>
    <row r="25" spans="1:14" s="185" customFormat="1" ht="23.25" customHeight="1" x14ac:dyDescent="0.15">
      <c r="A25" s="333">
        <f>'様式１－２明細(p1)'!A25</f>
        <v>0</v>
      </c>
      <c r="B25" s="334"/>
      <c r="C25" s="335"/>
      <c r="D25" s="335"/>
      <c r="E25" s="336">
        <f>IF(D25/2&gt;10000,10000,D25/2)</f>
        <v>0</v>
      </c>
      <c r="F25" s="335"/>
      <c r="G25" s="337">
        <f>IF(F25/2&gt;8000,8000,F25/2)</f>
        <v>0</v>
      </c>
      <c r="H25" s="335"/>
      <c r="I25" s="335">
        <f t="shared" si="0"/>
        <v>0</v>
      </c>
      <c r="J25" s="338"/>
      <c r="K25" s="184"/>
      <c r="L25" s="184"/>
    </row>
    <row r="26" spans="1:14" s="185" customFormat="1" ht="23.25" customHeight="1" x14ac:dyDescent="0.15">
      <c r="A26" s="327">
        <f>'様式１－２明細(p1)'!A26</f>
        <v>0</v>
      </c>
      <c r="B26" s="328"/>
      <c r="C26" s="329"/>
      <c r="D26" s="329"/>
      <c r="E26" s="330"/>
      <c r="F26" s="329"/>
      <c r="G26" s="331"/>
      <c r="H26" s="329"/>
      <c r="I26" s="329">
        <f t="shared" si="0"/>
        <v>0</v>
      </c>
      <c r="J26" s="332"/>
      <c r="K26" s="184"/>
      <c r="L26" s="184"/>
    </row>
    <row r="27" spans="1:14" s="185" customFormat="1" ht="23.25" customHeight="1" x14ac:dyDescent="0.15">
      <c r="A27" s="333">
        <f>'様式１－２明細(p1)'!A27</f>
        <v>0</v>
      </c>
      <c r="B27" s="334"/>
      <c r="C27" s="335"/>
      <c r="D27" s="335"/>
      <c r="E27" s="336">
        <f>IF(D27/2&gt;10000,10000,D27/2)</f>
        <v>0</v>
      </c>
      <c r="F27" s="335"/>
      <c r="G27" s="337">
        <f>IF(F27/2&gt;8000,8000,F27/2)</f>
        <v>0</v>
      </c>
      <c r="H27" s="335"/>
      <c r="I27" s="335">
        <f t="shared" si="0"/>
        <v>0</v>
      </c>
      <c r="J27" s="338"/>
      <c r="K27" s="184"/>
      <c r="L27" s="184"/>
    </row>
    <row r="28" spans="1:14" s="185" customFormat="1" ht="23.25" customHeight="1" x14ac:dyDescent="0.15">
      <c r="A28" s="327">
        <f>'様式１－２明細(p1)'!A28</f>
        <v>0</v>
      </c>
      <c r="B28" s="328"/>
      <c r="C28" s="329"/>
      <c r="D28" s="329"/>
      <c r="E28" s="330"/>
      <c r="F28" s="329"/>
      <c r="G28" s="331"/>
      <c r="H28" s="329"/>
      <c r="I28" s="329">
        <f t="shared" si="0"/>
        <v>0</v>
      </c>
      <c r="J28" s="332"/>
      <c r="K28" s="184"/>
      <c r="L28" s="184"/>
    </row>
    <row r="29" spans="1:14" s="185" customFormat="1" ht="23.25" customHeight="1" x14ac:dyDescent="0.15">
      <c r="A29" s="333">
        <f>'様式１－２明細(p1)'!A29</f>
        <v>0</v>
      </c>
      <c r="B29" s="334"/>
      <c r="C29" s="335"/>
      <c r="D29" s="335"/>
      <c r="E29" s="336">
        <f>IF(D29/2&gt;10000,10000,D29/2)</f>
        <v>0</v>
      </c>
      <c r="F29" s="335"/>
      <c r="G29" s="337">
        <f>IF(F29/2&gt;8000,8000,F29/2)</f>
        <v>0</v>
      </c>
      <c r="H29" s="335"/>
      <c r="I29" s="335">
        <f t="shared" si="0"/>
        <v>0</v>
      </c>
      <c r="J29" s="338"/>
      <c r="K29" s="184"/>
      <c r="L29" s="184"/>
    </row>
    <row r="30" spans="1:14" s="185" customFormat="1" ht="23.25" customHeight="1" x14ac:dyDescent="0.15">
      <c r="A30" s="327">
        <f>'様式１－２明細(p1)'!A30</f>
        <v>0</v>
      </c>
      <c r="B30" s="328"/>
      <c r="C30" s="329"/>
      <c r="D30" s="329"/>
      <c r="E30" s="330"/>
      <c r="F30" s="329"/>
      <c r="G30" s="331"/>
      <c r="H30" s="329"/>
      <c r="I30" s="329">
        <f t="shared" si="0"/>
        <v>0</v>
      </c>
      <c r="J30" s="332"/>
      <c r="K30" s="184"/>
      <c r="L30" s="184"/>
    </row>
    <row r="31" spans="1:14" s="185" customFormat="1" ht="23.25" customHeight="1" x14ac:dyDescent="0.15">
      <c r="A31" s="333">
        <f>'様式１－２明細(p1)'!A31</f>
        <v>0</v>
      </c>
      <c r="B31" s="334"/>
      <c r="C31" s="335"/>
      <c r="D31" s="335"/>
      <c r="E31" s="336">
        <f>IF(D31/2&gt;10000,10000,D31/2)</f>
        <v>0</v>
      </c>
      <c r="F31" s="335"/>
      <c r="G31" s="337">
        <f>IF(F31/2&gt;8000,8000,F31/2)</f>
        <v>0</v>
      </c>
      <c r="H31" s="335"/>
      <c r="I31" s="335">
        <f t="shared" si="0"/>
        <v>0</v>
      </c>
      <c r="J31" s="338"/>
      <c r="K31" s="184"/>
      <c r="L31" s="184"/>
    </row>
    <row r="32" spans="1:14" s="185" customFormat="1" ht="23.25" customHeight="1" x14ac:dyDescent="0.15">
      <c r="A32" s="327">
        <f>'様式１－２明細(p1)'!A32</f>
        <v>0</v>
      </c>
      <c r="B32" s="328"/>
      <c r="C32" s="329"/>
      <c r="D32" s="329"/>
      <c r="E32" s="330"/>
      <c r="F32" s="329"/>
      <c r="G32" s="331"/>
      <c r="H32" s="329"/>
      <c r="I32" s="329">
        <f t="shared" si="0"/>
        <v>0</v>
      </c>
      <c r="J32" s="332"/>
      <c r="K32" s="184"/>
      <c r="L32" s="184"/>
    </row>
    <row r="33" spans="1:12" s="185" customFormat="1" ht="23.25" customHeight="1" x14ac:dyDescent="0.15">
      <c r="A33" s="333">
        <f>'様式１－２明細(p1)'!A33</f>
        <v>0</v>
      </c>
      <c r="B33" s="334"/>
      <c r="C33" s="335"/>
      <c r="D33" s="335"/>
      <c r="E33" s="336">
        <f>IF(D33/2&gt;10000,10000,D33/2)</f>
        <v>0</v>
      </c>
      <c r="F33" s="335"/>
      <c r="G33" s="337">
        <f>IF(F33/2&gt;8000,8000,F33/2)</f>
        <v>0</v>
      </c>
      <c r="H33" s="335"/>
      <c r="I33" s="335">
        <f t="shared" si="0"/>
        <v>0</v>
      </c>
      <c r="J33" s="338"/>
      <c r="K33" s="184"/>
      <c r="L33" s="184"/>
    </row>
    <row r="34" spans="1:12" s="185" customFormat="1" ht="23.25" customHeight="1" x14ac:dyDescent="0.15">
      <c r="A34" s="327">
        <f>'様式１－２明細(p1)'!A34</f>
        <v>0</v>
      </c>
      <c r="B34" s="328"/>
      <c r="C34" s="329"/>
      <c r="D34" s="329"/>
      <c r="E34" s="330"/>
      <c r="F34" s="329"/>
      <c r="G34" s="331"/>
      <c r="H34" s="329"/>
      <c r="I34" s="329">
        <f t="shared" si="0"/>
        <v>0</v>
      </c>
      <c r="J34" s="332"/>
      <c r="K34" s="184"/>
      <c r="L34" s="184"/>
    </row>
    <row r="35" spans="1:12" s="185" customFormat="1" ht="23.25" customHeight="1" x14ac:dyDescent="0.15">
      <c r="A35" s="333">
        <f>'様式１－２明細(p1)'!A35</f>
        <v>0</v>
      </c>
      <c r="B35" s="334"/>
      <c r="C35" s="335"/>
      <c r="D35" s="335"/>
      <c r="E35" s="336">
        <f>IF(D35/2&gt;10000,10000,D35/2)</f>
        <v>0</v>
      </c>
      <c r="F35" s="335"/>
      <c r="G35" s="337">
        <f>IF(F35/2&gt;8000,8000,F35/2)</f>
        <v>0</v>
      </c>
      <c r="H35" s="335"/>
      <c r="I35" s="335">
        <f t="shared" si="0"/>
        <v>0</v>
      </c>
      <c r="J35" s="338"/>
      <c r="K35" s="184"/>
      <c r="L35" s="184"/>
    </row>
    <row r="36" spans="1:12" s="185" customFormat="1" ht="23.25" customHeight="1" x14ac:dyDescent="0.15">
      <c r="A36" s="327">
        <f>'様式１－２明細(p1)'!A36</f>
        <v>0</v>
      </c>
      <c r="B36" s="328"/>
      <c r="C36" s="329"/>
      <c r="D36" s="329"/>
      <c r="E36" s="330"/>
      <c r="F36" s="329"/>
      <c r="G36" s="331"/>
      <c r="H36" s="329"/>
      <c r="I36" s="329">
        <f t="shared" si="0"/>
        <v>0</v>
      </c>
      <c r="J36" s="332"/>
      <c r="K36" s="184"/>
      <c r="L36" s="184"/>
    </row>
    <row r="37" spans="1:12" s="185" customFormat="1" ht="23.25" customHeight="1" x14ac:dyDescent="0.15">
      <c r="A37" s="333">
        <f>'様式１－２明細(p1)'!A37</f>
        <v>0</v>
      </c>
      <c r="B37" s="334"/>
      <c r="C37" s="335"/>
      <c r="D37" s="335"/>
      <c r="E37" s="336">
        <f>IF(D37/2&gt;10000,10000,D37/2)</f>
        <v>0</v>
      </c>
      <c r="F37" s="335"/>
      <c r="G37" s="337">
        <f>IF(F37/2&gt;8000,8000,F37/2)</f>
        <v>0</v>
      </c>
      <c r="H37" s="335"/>
      <c r="I37" s="335">
        <f t="shared" si="0"/>
        <v>0</v>
      </c>
      <c r="J37" s="338"/>
      <c r="K37" s="184"/>
      <c r="L37" s="184"/>
    </row>
    <row r="38" spans="1:12" s="185" customFormat="1" ht="23.25" customHeight="1" x14ac:dyDescent="0.15">
      <c r="A38" s="327">
        <f>'様式１－２明細(p1)'!A38</f>
        <v>0</v>
      </c>
      <c r="B38" s="328"/>
      <c r="C38" s="329"/>
      <c r="D38" s="329"/>
      <c r="E38" s="330"/>
      <c r="F38" s="329"/>
      <c r="G38" s="331"/>
      <c r="H38" s="329"/>
      <c r="I38" s="329">
        <f t="shared" si="0"/>
        <v>0</v>
      </c>
      <c r="J38" s="332"/>
      <c r="K38" s="184"/>
      <c r="L38" s="184"/>
    </row>
    <row r="39" spans="1:12" s="185" customFormat="1" ht="23.25" customHeight="1" x14ac:dyDescent="0.15">
      <c r="A39" s="333">
        <f>'様式１－２明細(p1)'!A39</f>
        <v>0</v>
      </c>
      <c r="B39" s="334"/>
      <c r="C39" s="335"/>
      <c r="D39" s="335"/>
      <c r="E39" s="336">
        <f>IF(D39/2&gt;10000,10000,D39/2)</f>
        <v>0</v>
      </c>
      <c r="F39" s="335"/>
      <c r="G39" s="337">
        <f>IF(F39/2&gt;8000,8000,F39/2)</f>
        <v>0</v>
      </c>
      <c r="H39" s="335"/>
      <c r="I39" s="335">
        <f t="shared" si="0"/>
        <v>0</v>
      </c>
      <c r="J39" s="338"/>
      <c r="K39" s="184"/>
      <c r="L39" s="184"/>
    </row>
    <row r="40" spans="1:12" s="185" customFormat="1" ht="23.25" customHeight="1" x14ac:dyDescent="0.15">
      <c r="A40" s="327">
        <f>'様式１－２明細(p1)'!A40</f>
        <v>0</v>
      </c>
      <c r="B40" s="328"/>
      <c r="C40" s="329"/>
      <c r="D40" s="329"/>
      <c r="E40" s="330"/>
      <c r="F40" s="329"/>
      <c r="G40" s="331"/>
      <c r="H40" s="329"/>
      <c r="I40" s="329">
        <f t="shared" si="0"/>
        <v>0</v>
      </c>
      <c r="J40" s="332"/>
      <c r="K40" s="184"/>
      <c r="L40" s="184"/>
    </row>
    <row r="41" spans="1:12" s="185" customFormat="1" ht="23.25" customHeight="1" x14ac:dyDescent="0.15">
      <c r="A41" s="333">
        <f>'様式１－２明細(p1)'!A41</f>
        <v>0</v>
      </c>
      <c r="B41" s="334"/>
      <c r="C41" s="335"/>
      <c r="D41" s="335"/>
      <c r="E41" s="336">
        <f>IF(D41/2&gt;10000,10000,D41/2)</f>
        <v>0</v>
      </c>
      <c r="F41" s="335"/>
      <c r="G41" s="337">
        <f>IF(F41/2&gt;8000,8000,F41/2)</f>
        <v>0</v>
      </c>
      <c r="H41" s="335"/>
      <c r="I41" s="335">
        <f t="shared" si="0"/>
        <v>0</v>
      </c>
      <c r="J41" s="338"/>
      <c r="K41" s="184"/>
      <c r="L41" s="184"/>
    </row>
    <row r="42" spans="1:12" s="185" customFormat="1" ht="23.25" customHeight="1" x14ac:dyDescent="0.15">
      <c r="A42" s="327">
        <f>'様式１－２明細(p1)'!A42</f>
        <v>0</v>
      </c>
      <c r="B42" s="328"/>
      <c r="C42" s="329"/>
      <c r="D42" s="329"/>
      <c r="E42" s="330"/>
      <c r="F42" s="329"/>
      <c r="G42" s="331"/>
      <c r="H42" s="329"/>
      <c r="I42" s="329">
        <f t="shared" si="0"/>
        <v>0</v>
      </c>
      <c r="J42" s="332"/>
      <c r="K42" s="184"/>
      <c r="L42" s="184"/>
    </row>
    <row r="43" spans="1:12" s="185" customFormat="1" ht="23.25" customHeight="1" x14ac:dyDescent="0.15">
      <c r="A43" s="333">
        <f>'様式１－２明細(p1)'!A43</f>
        <v>0</v>
      </c>
      <c r="B43" s="334"/>
      <c r="C43" s="335"/>
      <c r="D43" s="335"/>
      <c r="E43" s="336">
        <f>IF(D43/2&gt;10000,10000,D43/2)</f>
        <v>0</v>
      </c>
      <c r="F43" s="335"/>
      <c r="G43" s="337">
        <f>IF(F43/2&gt;8000,8000,F43/2)</f>
        <v>0</v>
      </c>
      <c r="H43" s="335"/>
      <c r="I43" s="335">
        <f t="shared" si="0"/>
        <v>0</v>
      </c>
      <c r="J43" s="338"/>
      <c r="K43" s="184"/>
      <c r="L43" s="184"/>
    </row>
    <row r="44" spans="1:12" s="185" customFormat="1" ht="23.25" customHeight="1" x14ac:dyDescent="0.15">
      <c r="A44" s="327">
        <f>'様式１－２明細(p1)'!A44</f>
        <v>0</v>
      </c>
      <c r="B44" s="328"/>
      <c r="C44" s="329"/>
      <c r="D44" s="329"/>
      <c r="E44" s="330"/>
      <c r="F44" s="329"/>
      <c r="G44" s="331"/>
      <c r="H44" s="329"/>
      <c r="I44" s="329">
        <f t="shared" si="0"/>
        <v>0</v>
      </c>
      <c r="J44" s="332"/>
      <c r="K44" s="184"/>
      <c r="L44" s="184"/>
    </row>
    <row r="45" spans="1:12" s="185" customFormat="1" ht="23.25" customHeight="1" x14ac:dyDescent="0.15">
      <c r="A45" s="333">
        <f>'様式１－２明細(p1)'!A45</f>
        <v>0</v>
      </c>
      <c r="B45" s="334"/>
      <c r="C45" s="335"/>
      <c r="D45" s="335"/>
      <c r="E45" s="336">
        <f>IF(D45/2&gt;10000,10000,D45/2)</f>
        <v>0</v>
      </c>
      <c r="F45" s="335"/>
      <c r="G45" s="337">
        <f>IF(F45/2&gt;8000,8000,F45/2)</f>
        <v>0</v>
      </c>
      <c r="H45" s="335"/>
      <c r="I45" s="335">
        <f t="shared" si="0"/>
        <v>0</v>
      </c>
      <c r="J45" s="338"/>
      <c r="K45" s="184"/>
      <c r="L45" s="184"/>
    </row>
    <row r="46" spans="1:12" s="185" customFormat="1" ht="23.25" customHeight="1" x14ac:dyDescent="0.15">
      <c r="A46" s="327">
        <f>'様式１－２明細(p1)'!A46</f>
        <v>0</v>
      </c>
      <c r="B46" s="328"/>
      <c r="C46" s="329"/>
      <c r="D46" s="329"/>
      <c r="E46" s="330"/>
      <c r="F46" s="329"/>
      <c r="G46" s="331"/>
      <c r="H46" s="329"/>
      <c r="I46" s="329">
        <f t="shared" si="0"/>
        <v>0</v>
      </c>
      <c r="J46" s="332"/>
      <c r="K46" s="184"/>
      <c r="L46" s="184"/>
    </row>
    <row r="47" spans="1:12" s="185" customFormat="1" ht="23.25" customHeight="1" x14ac:dyDescent="0.15">
      <c r="A47" s="333">
        <f>'様式１－２明細(p1)'!A47</f>
        <v>0</v>
      </c>
      <c r="B47" s="334"/>
      <c r="C47" s="335"/>
      <c r="D47" s="335"/>
      <c r="E47" s="336">
        <f>IF(D47/2&gt;10000,10000,D47/2)</f>
        <v>0</v>
      </c>
      <c r="F47" s="335"/>
      <c r="G47" s="337">
        <f>IF(F47/2&gt;8000,8000,F47/2)</f>
        <v>0</v>
      </c>
      <c r="H47" s="335"/>
      <c r="I47" s="335">
        <f t="shared" si="0"/>
        <v>0</v>
      </c>
      <c r="J47" s="338"/>
      <c r="K47" s="184"/>
      <c r="L47" s="184"/>
    </row>
    <row r="48" spans="1:12" s="185" customFormat="1" ht="23.25" customHeight="1" x14ac:dyDescent="0.15">
      <c r="A48" s="327">
        <f>'様式１－２明細(p1)'!A48</f>
        <v>0</v>
      </c>
      <c r="B48" s="328"/>
      <c r="C48" s="329"/>
      <c r="D48" s="329"/>
      <c r="E48" s="330"/>
      <c r="F48" s="329"/>
      <c r="G48" s="331"/>
      <c r="H48" s="329"/>
      <c r="I48" s="329">
        <f t="shared" si="0"/>
        <v>0</v>
      </c>
      <c r="J48" s="332"/>
      <c r="K48" s="184"/>
      <c r="L48" s="184"/>
    </row>
    <row r="49" spans="1:12" s="185" customFormat="1" ht="23.25" customHeight="1" x14ac:dyDescent="0.15">
      <c r="A49" s="333">
        <f>'様式１－２明細(p1)'!A49</f>
        <v>0</v>
      </c>
      <c r="B49" s="334"/>
      <c r="C49" s="335"/>
      <c r="D49" s="335"/>
      <c r="E49" s="336">
        <f t="shared" ref="E49" si="1">IF(D49/2&gt;10000,10000,D49/2)</f>
        <v>0</v>
      </c>
      <c r="F49" s="335"/>
      <c r="G49" s="337">
        <f t="shared" ref="G49" si="2">IF(F49/2&gt;8000,8000,F49/2)</f>
        <v>0</v>
      </c>
      <c r="H49" s="335"/>
      <c r="I49" s="335">
        <f t="shared" si="0"/>
        <v>0</v>
      </c>
      <c r="J49" s="338"/>
      <c r="K49" s="184"/>
      <c r="L49" s="184"/>
    </row>
    <row r="50" spans="1:12" s="185" customFormat="1" ht="23.25" customHeight="1" x14ac:dyDescent="0.15">
      <c r="A50" s="327">
        <f>'様式１－２明細(p1)'!A50</f>
        <v>0</v>
      </c>
      <c r="B50" s="328"/>
      <c r="C50" s="329"/>
      <c r="D50" s="329"/>
      <c r="E50" s="330"/>
      <c r="F50" s="329"/>
      <c r="G50" s="331"/>
      <c r="H50" s="329"/>
      <c r="I50" s="329">
        <f t="shared" si="0"/>
        <v>0</v>
      </c>
      <c r="J50" s="332"/>
      <c r="K50" s="184"/>
      <c r="L50" s="184"/>
    </row>
    <row r="51" spans="1:12" s="185" customFormat="1" ht="23.25" customHeight="1" x14ac:dyDescent="0.15">
      <c r="A51" s="333">
        <f>'様式１－２明細(p1)'!A51</f>
        <v>0</v>
      </c>
      <c r="B51" s="334"/>
      <c r="C51" s="335"/>
      <c r="D51" s="335"/>
      <c r="E51" s="336">
        <f t="shared" ref="E51" si="3">IF(D51/2&gt;10000,10000,D51/2)</f>
        <v>0</v>
      </c>
      <c r="F51" s="335"/>
      <c r="G51" s="337">
        <f t="shared" ref="G51" si="4">IF(F51/2&gt;8000,8000,F51/2)</f>
        <v>0</v>
      </c>
      <c r="H51" s="335"/>
      <c r="I51" s="335">
        <f t="shared" si="0"/>
        <v>0</v>
      </c>
      <c r="J51" s="338"/>
      <c r="K51" s="184"/>
      <c r="L51" s="184"/>
    </row>
    <row r="52" spans="1:12" s="185" customFormat="1" ht="23.25" customHeight="1" x14ac:dyDescent="0.15">
      <c r="A52" s="327">
        <f>'様式１－２明細(p1)'!A52</f>
        <v>0</v>
      </c>
      <c r="B52" s="328"/>
      <c r="C52" s="329"/>
      <c r="D52" s="329"/>
      <c r="E52" s="330"/>
      <c r="F52" s="329"/>
      <c r="G52" s="331"/>
      <c r="H52" s="329"/>
      <c r="I52" s="329">
        <f t="shared" si="0"/>
        <v>0</v>
      </c>
      <c r="J52" s="332"/>
      <c r="K52" s="184"/>
      <c r="L52" s="184"/>
    </row>
    <row r="53" spans="1:12" s="185" customFormat="1" ht="23.25" customHeight="1" x14ac:dyDescent="0.15">
      <c r="A53" s="333">
        <f>'様式１－２明細(p1)'!A53</f>
        <v>0</v>
      </c>
      <c r="B53" s="334"/>
      <c r="C53" s="335"/>
      <c r="D53" s="335"/>
      <c r="E53" s="336">
        <f t="shared" ref="E53" si="5">IF(D53/2&gt;10000,10000,D53/2)</f>
        <v>0</v>
      </c>
      <c r="F53" s="335"/>
      <c r="G53" s="337">
        <f t="shared" ref="G53" si="6">IF(F53/2&gt;8000,8000,F53/2)</f>
        <v>0</v>
      </c>
      <c r="H53" s="335"/>
      <c r="I53" s="335">
        <f t="shared" si="0"/>
        <v>0</v>
      </c>
      <c r="J53" s="338"/>
      <c r="K53" s="184"/>
      <c r="L53" s="184"/>
    </row>
    <row r="54" spans="1:12" s="185" customFormat="1" ht="23.25" customHeight="1" x14ac:dyDescent="0.15">
      <c r="A54" s="327">
        <f>'様式１－２明細(p1)'!A54</f>
        <v>0</v>
      </c>
      <c r="B54" s="328"/>
      <c r="C54" s="329"/>
      <c r="D54" s="329"/>
      <c r="E54" s="330"/>
      <c r="F54" s="329"/>
      <c r="G54" s="331"/>
      <c r="H54" s="329"/>
      <c r="I54" s="329">
        <f t="shared" si="0"/>
        <v>0</v>
      </c>
      <c r="J54" s="332"/>
      <c r="K54" s="184"/>
      <c r="L54" s="184"/>
    </row>
    <row r="55" spans="1:12" s="185" customFormat="1" ht="23.25" customHeight="1" x14ac:dyDescent="0.15">
      <c r="A55" s="333">
        <f>'様式１－２明細(p1)'!A55</f>
        <v>0</v>
      </c>
      <c r="B55" s="334"/>
      <c r="C55" s="335"/>
      <c r="D55" s="335"/>
      <c r="E55" s="336">
        <f t="shared" ref="E55" si="7">IF(D55/2&gt;10000,10000,D55/2)</f>
        <v>0</v>
      </c>
      <c r="F55" s="335"/>
      <c r="G55" s="337">
        <f t="shared" ref="G55" si="8">IF(F55/2&gt;8000,8000,F55/2)</f>
        <v>0</v>
      </c>
      <c r="H55" s="335"/>
      <c r="I55" s="335">
        <f t="shared" si="0"/>
        <v>0</v>
      </c>
      <c r="J55" s="338"/>
      <c r="K55" s="184"/>
      <c r="L55" s="184"/>
    </row>
    <row r="56" spans="1:12" s="185" customFormat="1" ht="23.25" customHeight="1" x14ac:dyDescent="0.15">
      <c r="A56" s="327">
        <f>'様式１－２明細(p1)'!A56</f>
        <v>0</v>
      </c>
      <c r="B56" s="328"/>
      <c r="C56" s="329"/>
      <c r="D56" s="329"/>
      <c r="E56" s="330"/>
      <c r="F56" s="329"/>
      <c r="G56" s="331"/>
      <c r="H56" s="329"/>
      <c r="I56" s="329">
        <f t="shared" si="0"/>
        <v>0</v>
      </c>
      <c r="J56" s="332"/>
      <c r="K56" s="184"/>
      <c r="L56" s="184"/>
    </row>
    <row r="57" spans="1:12" s="185" customFormat="1" ht="23.25" customHeight="1" x14ac:dyDescent="0.15">
      <c r="A57" s="333">
        <f>'様式１－２明細(p1)'!A57</f>
        <v>0</v>
      </c>
      <c r="B57" s="334"/>
      <c r="C57" s="335"/>
      <c r="D57" s="335"/>
      <c r="E57" s="336">
        <f t="shared" ref="E57" si="9">IF(D57/2&gt;10000,10000,D57/2)</f>
        <v>0</v>
      </c>
      <c r="F57" s="335"/>
      <c r="G57" s="337">
        <f t="shared" ref="G57" si="10">IF(F57/2&gt;8000,8000,F57/2)</f>
        <v>0</v>
      </c>
      <c r="H57" s="335"/>
      <c r="I57" s="335">
        <f t="shared" si="0"/>
        <v>0</v>
      </c>
      <c r="J57" s="338"/>
      <c r="K57" s="184"/>
      <c r="L57" s="184"/>
    </row>
    <row r="58" spans="1:12" s="185" customFormat="1" ht="23.25" customHeight="1" x14ac:dyDescent="0.15">
      <c r="A58" s="342"/>
      <c r="B58" s="343"/>
      <c r="C58" s="330"/>
      <c r="D58" s="330"/>
      <c r="E58" s="330"/>
      <c r="F58" s="330"/>
      <c r="G58" s="330"/>
      <c r="H58" s="330"/>
      <c r="I58" s="330"/>
      <c r="J58" s="344"/>
      <c r="K58" s="184"/>
      <c r="L58" s="184"/>
    </row>
    <row r="59" spans="1:12" s="185" customFormat="1" ht="23.25" customHeight="1" x14ac:dyDescent="0.15">
      <c r="A59" s="345" t="str">
        <f>'様式１－２明細(p1)'!A59</f>
        <v>計　人</v>
      </c>
      <c r="B59" s="346" t="str">
        <f>IF(COUNTIF(B9:B57,"&lt;&gt;")=0,"　",COUNTIF(B9:B57,"適")) &amp;"人"</f>
        <v>　人</v>
      </c>
      <c r="C59" s="336">
        <f>SUMPRODUCT((MOD(ROW(C9:C57),2)=1)*(C9:C57))</f>
        <v>0</v>
      </c>
      <c r="D59" s="336">
        <f>SUMPRODUCT((MOD(ROW(D9:D57),2)=1)*(D9:D57))</f>
        <v>0</v>
      </c>
      <c r="E59" s="336">
        <f>ROUNDDOWN(SUMPRODUCT((MOD(ROW(E9:E57),2)=1)*(E9:E57)),-3)</f>
        <v>0</v>
      </c>
      <c r="F59" s="336">
        <f>SUMPRODUCT((MOD(ROW(F9:F57),2)=1)*(F9:F57))</f>
        <v>0</v>
      </c>
      <c r="G59" s="336">
        <f>ROUNDDOWN(SUMPRODUCT((MOD(ROW(G9:G57),2)=1)*(G9:G57)),-3)</f>
        <v>0</v>
      </c>
      <c r="H59" s="336">
        <f>SUMPRODUCT((MOD(ROW(H9:H57),2)=1)*(H9:H57))</f>
        <v>0</v>
      </c>
      <c r="I59" s="336">
        <f>SUMPRODUCT((MOD(ROW(I9:I57),2)=1)*(I9:I57))</f>
        <v>0</v>
      </c>
      <c r="J59" s="347" t="str">
        <f>IF(COUNTIF(J9:J57,"&lt;&gt;")=0,"　",COUNTIF(J9:J57,"&lt;&gt;")) &amp;"人"</f>
        <v>　人</v>
      </c>
      <c r="K59" s="186"/>
      <c r="L59" s="184"/>
    </row>
    <row r="60" spans="1:12" s="185" customFormat="1" ht="30.75" customHeight="1" x14ac:dyDescent="0.15">
      <c r="A60" s="441" t="s">
        <v>331</v>
      </c>
      <c r="B60" s="441"/>
      <c r="C60" s="441"/>
      <c r="D60" s="441"/>
      <c r="E60" s="441"/>
      <c r="F60" s="441"/>
      <c r="G60" s="441"/>
      <c r="H60" s="441"/>
      <c r="I60" s="441"/>
      <c r="J60" s="441"/>
      <c r="K60" s="291"/>
      <c r="L60" s="184"/>
    </row>
    <row r="61" spans="1:12" s="185" customFormat="1" x14ac:dyDescent="0.15">
      <c r="B61" s="187"/>
      <c r="H61" s="187"/>
    </row>
    <row r="62" spans="1:12" s="185" customFormat="1" x14ac:dyDescent="0.15">
      <c r="B62" s="187"/>
      <c r="H62" s="187"/>
    </row>
    <row r="63" spans="1:12" s="185" customFormat="1" x14ac:dyDescent="0.15">
      <c r="B63" s="187"/>
      <c r="H63" s="187"/>
    </row>
    <row r="64" spans="1:12" s="185" customFormat="1" x14ac:dyDescent="0.15">
      <c r="B64" s="187"/>
      <c r="H64" s="187"/>
    </row>
    <row r="65" spans="2:8" s="185" customFormat="1" x14ac:dyDescent="0.15">
      <c r="B65" s="187"/>
      <c r="H65" s="187"/>
    </row>
    <row r="66" spans="2:8" s="185" customFormat="1" x14ac:dyDescent="0.15">
      <c r="B66" s="187"/>
      <c r="H66" s="187"/>
    </row>
    <row r="67" spans="2:8" s="185" customFormat="1" x14ac:dyDescent="0.15">
      <c r="B67" s="187"/>
      <c r="H67" s="187"/>
    </row>
    <row r="68" spans="2:8" s="185" customFormat="1" x14ac:dyDescent="0.15">
      <c r="B68" s="187"/>
      <c r="H68" s="187"/>
    </row>
    <row r="69" spans="2:8" s="185" customFormat="1" x14ac:dyDescent="0.15">
      <c r="B69" s="187"/>
      <c r="H69" s="187"/>
    </row>
    <row r="70" spans="2:8" s="185" customFormat="1" x14ac:dyDescent="0.15">
      <c r="B70" s="187"/>
      <c r="H70" s="187"/>
    </row>
    <row r="71" spans="2:8" s="185" customFormat="1" x14ac:dyDescent="0.15">
      <c r="B71" s="187"/>
      <c r="H71" s="187"/>
    </row>
    <row r="72" spans="2:8" s="185" customFormat="1" x14ac:dyDescent="0.15">
      <c r="B72" s="187"/>
      <c r="H72" s="187"/>
    </row>
    <row r="73" spans="2:8" s="185" customFormat="1" x14ac:dyDescent="0.15">
      <c r="B73" s="187"/>
      <c r="H73" s="187"/>
    </row>
    <row r="74" spans="2:8" s="185" customFormat="1" x14ac:dyDescent="0.15">
      <c r="B74" s="187"/>
      <c r="H74" s="187"/>
    </row>
    <row r="75" spans="2:8" s="185" customFormat="1" x14ac:dyDescent="0.15">
      <c r="B75" s="187"/>
      <c r="H75" s="187"/>
    </row>
    <row r="76" spans="2:8" s="185" customFormat="1" x14ac:dyDescent="0.15">
      <c r="B76" s="187"/>
      <c r="H76" s="187"/>
    </row>
    <row r="77" spans="2:8" s="185" customFormat="1" x14ac:dyDescent="0.15">
      <c r="B77" s="187"/>
      <c r="H77" s="187"/>
    </row>
    <row r="78" spans="2:8" s="185" customFormat="1" x14ac:dyDescent="0.15">
      <c r="B78" s="187"/>
      <c r="H78" s="187"/>
    </row>
    <row r="79" spans="2:8" s="185" customFormat="1" x14ac:dyDescent="0.15">
      <c r="B79" s="187"/>
      <c r="H79" s="187"/>
    </row>
    <row r="80" spans="2:8" s="185" customFormat="1" x14ac:dyDescent="0.15">
      <c r="B80" s="187"/>
      <c r="H80" s="187"/>
    </row>
    <row r="81" spans="2:8" s="185" customFormat="1" x14ac:dyDescent="0.15">
      <c r="B81" s="187"/>
      <c r="H81" s="187"/>
    </row>
    <row r="82" spans="2:8" s="185" customFormat="1" x14ac:dyDescent="0.15">
      <c r="B82" s="187"/>
      <c r="H82" s="187"/>
    </row>
    <row r="83" spans="2:8" s="185" customFormat="1" x14ac:dyDescent="0.15">
      <c r="B83" s="187"/>
      <c r="H83" s="187"/>
    </row>
    <row r="84" spans="2:8" s="185" customFormat="1" x14ac:dyDescent="0.15">
      <c r="B84" s="187"/>
      <c r="H84" s="187"/>
    </row>
    <row r="85" spans="2:8" s="185" customFormat="1" x14ac:dyDescent="0.15">
      <c r="B85" s="187"/>
      <c r="H85" s="187"/>
    </row>
    <row r="86" spans="2:8" s="185" customFormat="1" x14ac:dyDescent="0.15">
      <c r="B86" s="187"/>
      <c r="H86" s="187"/>
    </row>
    <row r="87" spans="2:8" s="185" customFormat="1" x14ac:dyDescent="0.15">
      <c r="B87" s="187"/>
      <c r="H87" s="187"/>
    </row>
    <row r="88" spans="2:8" s="185" customFormat="1" x14ac:dyDescent="0.15">
      <c r="B88" s="187"/>
      <c r="H88" s="187"/>
    </row>
    <row r="89" spans="2:8" s="185" customFormat="1" x14ac:dyDescent="0.15">
      <c r="B89" s="187"/>
      <c r="H89" s="187"/>
    </row>
    <row r="90" spans="2:8" s="185" customFormat="1" x14ac:dyDescent="0.15">
      <c r="B90" s="187"/>
      <c r="H90" s="187"/>
    </row>
    <row r="91" spans="2:8" s="185" customFormat="1" x14ac:dyDescent="0.15">
      <c r="B91" s="187"/>
      <c r="H91" s="187"/>
    </row>
    <row r="92" spans="2:8" s="185" customFormat="1" x14ac:dyDescent="0.15">
      <c r="B92" s="187"/>
      <c r="H92" s="187"/>
    </row>
    <row r="93" spans="2:8" s="185" customFormat="1" x14ac:dyDescent="0.15">
      <c r="B93" s="187"/>
      <c r="H93" s="187"/>
    </row>
    <row r="94" spans="2:8" s="185" customFormat="1" x14ac:dyDescent="0.15">
      <c r="B94" s="187"/>
      <c r="H94" s="187"/>
    </row>
    <row r="95" spans="2:8" s="185" customFormat="1" x14ac:dyDescent="0.15">
      <c r="B95" s="187"/>
      <c r="H95" s="187"/>
    </row>
    <row r="96" spans="2:8" s="185" customFormat="1" x14ac:dyDescent="0.15">
      <c r="B96" s="187"/>
      <c r="H96" s="187"/>
    </row>
    <row r="97" spans="2:8" s="185" customFormat="1" x14ac:dyDescent="0.15">
      <c r="B97" s="187"/>
      <c r="H97" s="187"/>
    </row>
    <row r="98" spans="2:8" s="185" customFormat="1" x14ac:dyDescent="0.15">
      <c r="B98" s="187"/>
      <c r="H98" s="187"/>
    </row>
    <row r="99" spans="2:8" s="185" customFormat="1" x14ac:dyDescent="0.15">
      <c r="B99" s="187"/>
      <c r="H99" s="187"/>
    </row>
    <row r="100" spans="2:8" s="185" customFormat="1" x14ac:dyDescent="0.15">
      <c r="B100" s="187"/>
      <c r="H100" s="187"/>
    </row>
    <row r="101" spans="2:8" s="185" customFormat="1" x14ac:dyDescent="0.15">
      <c r="B101" s="187"/>
      <c r="H101" s="187"/>
    </row>
    <row r="102" spans="2:8" s="185" customFormat="1" x14ac:dyDescent="0.15">
      <c r="B102" s="187"/>
      <c r="H102" s="187"/>
    </row>
    <row r="103" spans="2:8" s="185" customFormat="1" x14ac:dyDescent="0.15">
      <c r="B103" s="187"/>
      <c r="H103" s="187"/>
    </row>
    <row r="104" spans="2:8" s="185" customFormat="1" x14ac:dyDescent="0.15">
      <c r="B104" s="187"/>
      <c r="H104" s="187"/>
    </row>
    <row r="105" spans="2:8" s="185" customFormat="1" x14ac:dyDescent="0.15">
      <c r="B105" s="187"/>
      <c r="H105" s="187"/>
    </row>
    <row r="106" spans="2:8" s="185" customFormat="1" x14ac:dyDescent="0.15">
      <c r="B106" s="187"/>
      <c r="H106" s="187"/>
    </row>
    <row r="107" spans="2:8" s="185" customFormat="1" x14ac:dyDescent="0.15">
      <c r="B107" s="187"/>
      <c r="H107" s="187"/>
    </row>
    <row r="108" spans="2:8" s="185" customFormat="1" x14ac:dyDescent="0.15">
      <c r="B108" s="187"/>
      <c r="H108" s="187"/>
    </row>
    <row r="109" spans="2:8" s="185" customFormat="1" x14ac:dyDescent="0.15">
      <c r="B109" s="187"/>
      <c r="H109" s="187"/>
    </row>
    <row r="110" spans="2:8" s="185" customFormat="1" x14ac:dyDescent="0.15">
      <c r="B110" s="187"/>
      <c r="H110" s="187"/>
    </row>
    <row r="111" spans="2:8" s="185" customFormat="1" x14ac:dyDescent="0.15">
      <c r="B111" s="187"/>
      <c r="H111" s="187"/>
    </row>
    <row r="112" spans="2:8" s="185" customFormat="1" x14ac:dyDescent="0.15">
      <c r="B112" s="187"/>
      <c r="H112" s="187"/>
    </row>
    <row r="113" spans="2:8" s="185" customFormat="1" x14ac:dyDescent="0.15">
      <c r="B113" s="187"/>
      <c r="H113" s="187"/>
    </row>
    <row r="114" spans="2:8" s="185" customFormat="1" x14ac:dyDescent="0.15">
      <c r="B114" s="187"/>
      <c r="H114" s="187"/>
    </row>
    <row r="115" spans="2:8" s="185" customFormat="1" x14ac:dyDescent="0.15">
      <c r="B115" s="187"/>
      <c r="H115" s="187"/>
    </row>
    <row r="116" spans="2:8" s="185" customFormat="1" x14ac:dyDescent="0.15">
      <c r="B116" s="187"/>
      <c r="H116" s="187"/>
    </row>
    <row r="117" spans="2:8" s="185" customFormat="1" x14ac:dyDescent="0.15">
      <c r="B117" s="187"/>
      <c r="H117" s="187"/>
    </row>
    <row r="118" spans="2:8" s="185" customFormat="1" x14ac:dyDescent="0.15">
      <c r="B118" s="187"/>
      <c r="H118" s="187"/>
    </row>
    <row r="119" spans="2:8" s="185" customFormat="1" x14ac:dyDescent="0.15">
      <c r="B119" s="187"/>
      <c r="H119" s="187"/>
    </row>
    <row r="120" spans="2:8" s="185" customFormat="1" x14ac:dyDescent="0.15">
      <c r="B120" s="187"/>
      <c r="H120" s="187"/>
    </row>
    <row r="121" spans="2:8" s="185" customFormat="1" x14ac:dyDescent="0.15">
      <c r="B121" s="187"/>
      <c r="H121" s="187"/>
    </row>
    <row r="122" spans="2:8" s="185" customFormat="1" x14ac:dyDescent="0.15">
      <c r="B122" s="187"/>
      <c r="H122" s="187"/>
    </row>
    <row r="123" spans="2:8" s="185" customFormat="1" x14ac:dyDescent="0.15">
      <c r="B123" s="187"/>
      <c r="H123" s="187"/>
    </row>
    <row r="124" spans="2:8" s="185" customFormat="1" x14ac:dyDescent="0.15">
      <c r="B124" s="187"/>
      <c r="H124" s="187"/>
    </row>
    <row r="125" spans="2:8" s="185" customFormat="1" x14ac:dyDescent="0.15">
      <c r="B125" s="187"/>
      <c r="H125" s="187"/>
    </row>
    <row r="126" spans="2:8" s="185" customFormat="1" x14ac:dyDescent="0.15">
      <c r="B126" s="187"/>
      <c r="H126" s="187"/>
    </row>
    <row r="127" spans="2:8" s="185" customFormat="1" x14ac:dyDescent="0.15">
      <c r="B127" s="187"/>
      <c r="H127" s="187"/>
    </row>
    <row r="128" spans="2:8" s="185" customFormat="1" x14ac:dyDescent="0.15">
      <c r="B128" s="187"/>
      <c r="H128" s="187"/>
    </row>
    <row r="129" spans="2:8" s="185" customFormat="1" x14ac:dyDescent="0.15">
      <c r="B129" s="187"/>
      <c r="H129" s="187"/>
    </row>
    <row r="130" spans="2:8" s="185" customFormat="1" x14ac:dyDescent="0.15">
      <c r="B130" s="187"/>
      <c r="H130" s="187"/>
    </row>
    <row r="131" spans="2:8" s="185" customFormat="1" x14ac:dyDescent="0.15">
      <c r="B131" s="187"/>
      <c r="H131" s="187"/>
    </row>
    <row r="132" spans="2:8" s="185" customFormat="1" x14ac:dyDescent="0.15">
      <c r="B132" s="187"/>
      <c r="H132" s="187"/>
    </row>
    <row r="133" spans="2:8" s="185" customFormat="1" x14ac:dyDescent="0.15">
      <c r="B133" s="187"/>
      <c r="H133" s="187"/>
    </row>
    <row r="134" spans="2:8" s="185" customFormat="1" x14ac:dyDescent="0.15">
      <c r="B134" s="187"/>
      <c r="H134" s="187"/>
    </row>
    <row r="135" spans="2:8" s="185" customFormat="1" x14ac:dyDescent="0.15">
      <c r="B135" s="187"/>
      <c r="H135" s="187"/>
    </row>
    <row r="136" spans="2:8" s="185" customFormat="1" x14ac:dyDescent="0.15">
      <c r="B136" s="187"/>
      <c r="H136" s="187"/>
    </row>
    <row r="137" spans="2:8" s="185" customFormat="1" x14ac:dyDescent="0.15">
      <c r="B137" s="187"/>
      <c r="H137" s="187"/>
    </row>
    <row r="138" spans="2:8" s="185" customFormat="1" x14ac:dyDescent="0.15">
      <c r="B138" s="187"/>
      <c r="H138" s="187"/>
    </row>
    <row r="139" spans="2:8" s="185" customFormat="1" x14ac:dyDescent="0.15">
      <c r="B139" s="187"/>
      <c r="H139" s="187"/>
    </row>
    <row r="140" spans="2:8" s="185" customFormat="1" x14ac:dyDescent="0.15">
      <c r="B140" s="187"/>
      <c r="H140" s="187"/>
    </row>
    <row r="141" spans="2:8" s="185" customFormat="1" x14ac:dyDescent="0.15">
      <c r="B141" s="187"/>
      <c r="H141" s="187"/>
    </row>
    <row r="142" spans="2:8" s="185" customFormat="1" x14ac:dyDescent="0.15">
      <c r="B142" s="187"/>
      <c r="H142" s="187"/>
    </row>
    <row r="143" spans="2:8" s="185" customFormat="1" x14ac:dyDescent="0.15">
      <c r="B143" s="187"/>
      <c r="H143" s="187"/>
    </row>
    <row r="144" spans="2:8" s="185" customFormat="1" x14ac:dyDescent="0.15">
      <c r="B144" s="187"/>
      <c r="H144" s="187"/>
    </row>
    <row r="145" spans="2:8" s="185" customFormat="1" x14ac:dyDescent="0.15">
      <c r="B145" s="187"/>
      <c r="H145" s="187"/>
    </row>
    <row r="146" spans="2:8" s="185" customFormat="1" x14ac:dyDescent="0.15">
      <c r="B146" s="187"/>
      <c r="H146" s="187"/>
    </row>
    <row r="147" spans="2:8" s="185" customFormat="1" x14ac:dyDescent="0.15">
      <c r="B147" s="187"/>
      <c r="H147" s="187"/>
    </row>
    <row r="148" spans="2:8" s="185" customFormat="1" x14ac:dyDescent="0.15">
      <c r="B148" s="187"/>
      <c r="H148" s="187"/>
    </row>
    <row r="149" spans="2:8" s="185" customFormat="1" x14ac:dyDescent="0.15">
      <c r="B149" s="187"/>
      <c r="H149" s="187"/>
    </row>
    <row r="150" spans="2:8" s="185" customFormat="1" x14ac:dyDescent="0.15">
      <c r="B150" s="187"/>
      <c r="H150" s="187"/>
    </row>
    <row r="151" spans="2:8" s="185" customFormat="1" x14ac:dyDescent="0.15">
      <c r="B151" s="187"/>
      <c r="H151" s="187"/>
    </row>
    <row r="152" spans="2:8" s="185" customFormat="1" x14ac:dyDescent="0.15">
      <c r="B152" s="187"/>
      <c r="H152" s="187"/>
    </row>
    <row r="153" spans="2:8" s="185" customFormat="1" x14ac:dyDescent="0.15">
      <c r="B153" s="187"/>
      <c r="H153" s="187"/>
    </row>
    <row r="154" spans="2:8" s="185" customFormat="1" x14ac:dyDescent="0.15">
      <c r="B154" s="187"/>
      <c r="H154" s="187"/>
    </row>
    <row r="155" spans="2:8" s="185" customFormat="1" x14ac:dyDescent="0.15">
      <c r="B155" s="187"/>
      <c r="H155" s="187"/>
    </row>
    <row r="156" spans="2:8" s="185" customFormat="1" x14ac:dyDescent="0.15">
      <c r="B156" s="187"/>
      <c r="H156" s="187"/>
    </row>
    <row r="157" spans="2:8" s="185" customFormat="1" x14ac:dyDescent="0.15">
      <c r="B157" s="187"/>
      <c r="H157" s="187"/>
    </row>
    <row r="158" spans="2:8" s="185" customFormat="1" x14ac:dyDescent="0.15">
      <c r="B158" s="187"/>
      <c r="H158" s="187"/>
    </row>
    <row r="159" spans="2:8" s="185" customFormat="1" x14ac:dyDescent="0.15">
      <c r="B159" s="187"/>
      <c r="H159" s="187"/>
    </row>
    <row r="160" spans="2:8" s="185" customFormat="1" x14ac:dyDescent="0.15">
      <c r="B160" s="187"/>
      <c r="H160" s="187"/>
    </row>
    <row r="161" spans="2:8" s="185" customFormat="1" x14ac:dyDescent="0.15">
      <c r="B161" s="187"/>
      <c r="H161" s="187"/>
    </row>
    <row r="162" spans="2:8" s="185" customFormat="1" x14ac:dyDescent="0.15">
      <c r="B162" s="187"/>
      <c r="H162" s="187"/>
    </row>
    <row r="163" spans="2:8" s="185" customFormat="1" x14ac:dyDescent="0.15">
      <c r="B163" s="187"/>
      <c r="H163" s="187"/>
    </row>
    <row r="164" spans="2:8" s="185" customFormat="1" x14ac:dyDescent="0.15">
      <c r="B164" s="187"/>
      <c r="H164" s="187"/>
    </row>
    <row r="165" spans="2:8" s="185" customFormat="1" x14ac:dyDescent="0.15">
      <c r="B165" s="187"/>
      <c r="H165" s="187"/>
    </row>
    <row r="166" spans="2:8" s="185" customFormat="1" x14ac:dyDescent="0.15">
      <c r="B166" s="187"/>
      <c r="H166" s="187"/>
    </row>
    <row r="167" spans="2:8" s="185" customFormat="1" x14ac:dyDescent="0.15">
      <c r="B167" s="187"/>
      <c r="H167" s="187"/>
    </row>
    <row r="168" spans="2:8" s="185" customFormat="1" x14ac:dyDescent="0.15">
      <c r="B168" s="187"/>
      <c r="H168" s="187"/>
    </row>
    <row r="169" spans="2:8" s="185" customFormat="1" x14ac:dyDescent="0.15">
      <c r="B169" s="187"/>
      <c r="H169" s="187"/>
    </row>
    <row r="170" spans="2:8" s="185" customFormat="1" x14ac:dyDescent="0.15">
      <c r="B170" s="187"/>
      <c r="H170" s="187"/>
    </row>
    <row r="171" spans="2:8" s="185" customFormat="1" x14ac:dyDescent="0.15">
      <c r="B171" s="187"/>
      <c r="H171" s="187"/>
    </row>
    <row r="172" spans="2:8" s="185" customFormat="1" x14ac:dyDescent="0.15">
      <c r="B172" s="187"/>
      <c r="H172" s="187"/>
    </row>
    <row r="173" spans="2:8" s="185" customFormat="1" x14ac:dyDescent="0.15">
      <c r="B173" s="187"/>
      <c r="H173" s="187"/>
    </row>
    <row r="174" spans="2:8" s="185" customFormat="1" x14ac:dyDescent="0.15">
      <c r="B174" s="187"/>
      <c r="H174" s="187"/>
    </row>
    <row r="175" spans="2:8" s="185" customFormat="1" x14ac:dyDescent="0.15">
      <c r="B175" s="187"/>
      <c r="H175" s="187"/>
    </row>
    <row r="176" spans="2:8" s="185" customFormat="1" x14ac:dyDescent="0.15">
      <c r="B176" s="187"/>
      <c r="H176" s="187"/>
    </row>
    <row r="177" spans="2:8" s="185" customFormat="1" x14ac:dyDescent="0.15">
      <c r="B177" s="187"/>
      <c r="H177" s="187"/>
    </row>
    <row r="178" spans="2:8" s="185" customFormat="1" x14ac:dyDescent="0.15">
      <c r="B178" s="187"/>
      <c r="H178" s="187"/>
    </row>
    <row r="179" spans="2:8" s="185" customFormat="1" x14ac:dyDescent="0.15">
      <c r="B179" s="187"/>
      <c r="H179" s="187"/>
    </row>
    <row r="180" spans="2:8" s="185" customFormat="1" x14ac:dyDescent="0.15">
      <c r="B180" s="187"/>
      <c r="H180" s="187"/>
    </row>
    <row r="181" spans="2:8" s="185" customFormat="1" x14ac:dyDescent="0.15">
      <c r="B181" s="187"/>
      <c r="H181" s="187"/>
    </row>
    <row r="182" spans="2:8" s="185" customFormat="1" x14ac:dyDescent="0.15">
      <c r="B182" s="187"/>
      <c r="H182" s="187"/>
    </row>
    <row r="183" spans="2:8" s="185" customFormat="1" x14ac:dyDescent="0.15">
      <c r="B183" s="187"/>
      <c r="H183" s="187"/>
    </row>
    <row r="184" spans="2:8" s="185" customFormat="1" x14ac:dyDescent="0.15">
      <c r="B184" s="187"/>
      <c r="H184" s="187"/>
    </row>
    <row r="185" spans="2:8" s="185" customFormat="1" x14ac:dyDescent="0.15">
      <c r="B185" s="187"/>
      <c r="H185" s="187"/>
    </row>
    <row r="186" spans="2:8" s="185" customFormat="1" x14ac:dyDescent="0.15">
      <c r="B186" s="187"/>
      <c r="H186" s="187"/>
    </row>
    <row r="187" spans="2:8" s="185" customFormat="1" x14ac:dyDescent="0.15">
      <c r="B187" s="187"/>
      <c r="H187" s="187"/>
    </row>
    <row r="188" spans="2:8" s="185" customFormat="1" x14ac:dyDescent="0.15">
      <c r="B188" s="187"/>
      <c r="H188" s="187"/>
    </row>
    <row r="189" spans="2:8" s="185" customFormat="1" x14ac:dyDescent="0.15">
      <c r="B189" s="187"/>
      <c r="H189" s="187"/>
    </row>
    <row r="190" spans="2:8" s="185" customFormat="1" x14ac:dyDescent="0.15">
      <c r="B190" s="187"/>
      <c r="H190" s="187"/>
    </row>
    <row r="191" spans="2:8" s="185" customFormat="1" x14ac:dyDescent="0.15">
      <c r="B191" s="187"/>
      <c r="H191" s="187"/>
    </row>
    <row r="192" spans="2:8" s="185" customFormat="1" x14ac:dyDescent="0.15">
      <c r="B192" s="187"/>
      <c r="H192" s="187"/>
    </row>
    <row r="193" spans="2:8" s="185" customFormat="1" x14ac:dyDescent="0.15">
      <c r="B193" s="187"/>
      <c r="H193" s="187"/>
    </row>
    <row r="194" spans="2:8" s="185" customFormat="1" x14ac:dyDescent="0.15">
      <c r="B194" s="187"/>
      <c r="H194" s="187"/>
    </row>
    <row r="195" spans="2:8" s="185" customFormat="1" x14ac:dyDescent="0.15">
      <c r="B195" s="187"/>
      <c r="H195" s="187"/>
    </row>
    <row r="196" spans="2:8" s="185" customFormat="1" x14ac:dyDescent="0.15">
      <c r="B196" s="187"/>
      <c r="H196" s="187"/>
    </row>
    <row r="197" spans="2:8" s="185" customFormat="1" x14ac:dyDescent="0.15">
      <c r="B197" s="187"/>
      <c r="H197" s="187"/>
    </row>
    <row r="198" spans="2:8" s="185" customFormat="1" x14ac:dyDescent="0.15">
      <c r="B198" s="187"/>
      <c r="H198" s="187"/>
    </row>
    <row r="199" spans="2:8" s="185" customFormat="1" x14ac:dyDescent="0.15">
      <c r="B199" s="187"/>
      <c r="H199" s="187"/>
    </row>
    <row r="200" spans="2:8" s="185" customFormat="1" x14ac:dyDescent="0.15">
      <c r="B200" s="187"/>
      <c r="H200" s="187"/>
    </row>
    <row r="201" spans="2:8" s="185" customFormat="1" x14ac:dyDescent="0.15">
      <c r="B201" s="187"/>
      <c r="H201" s="187"/>
    </row>
    <row r="202" spans="2:8" s="185" customFormat="1" x14ac:dyDescent="0.15">
      <c r="B202" s="187"/>
      <c r="H202" s="187"/>
    </row>
    <row r="203" spans="2:8" s="185" customFormat="1" x14ac:dyDescent="0.15">
      <c r="B203" s="187"/>
      <c r="H203" s="187"/>
    </row>
    <row r="204" spans="2:8" s="185" customFormat="1" x14ac:dyDescent="0.15">
      <c r="B204" s="187"/>
      <c r="H204" s="187"/>
    </row>
    <row r="205" spans="2:8" s="185" customFormat="1" x14ac:dyDescent="0.15">
      <c r="B205" s="187"/>
      <c r="H205" s="187"/>
    </row>
    <row r="206" spans="2:8" s="185" customFormat="1" x14ac:dyDescent="0.15">
      <c r="B206" s="187"/>
      <c r="H206" s="187"/>
    </row>
    <row r="207" spans="2:8" s="185" customFormat="1" x14ac:dyDescent="0.15">
      <c r="B207" s="187"/>
      <c r="H207" s="187"/>
    </row>
  </sheetData>
  <sheetProtection selectLockedCells="1"/>
  <mergeCells count="14">
    <mergeCell ref="A60:J60"/>
    <mergeCell ref="D6:E6"/>
    <mergeCell ref="F6:G6"/>
    <mergeCell ref="I1:J2"/>
    <mergeCell ref="A2:D2"/>
    <mergeCell ref="A4:A7"/>
    <mergeCell ref="B4:C4"/>
    <mergeCell ref="D4:G4"/>
    <mergeCell ref="H4:I4"/>
    <mergeCell ref="J4:J7"/>
    <mergeCell ref="B5:C6"/>
    <mergeCell ref="D5:G5"/>
    <mergeCell ref="H5:I6"/>
    <mergeCell ref="A1:B1"/>
  </mergeCells>
  <phoneticPr fontId="2"/>
  <dataValidations count="4">
    <dataValidation type="list" allowBlank="1" showInputMessage="1" showErrorMessage="1" sqref="A2:D2" xr:uid="{00000000-0002-0000-0300-000000000000}">
      <formula1>$N$8:$N$11</formula1>
    </dataValidation>
    <dataValidation type="list" allowBlank="1" showInputMessage="1" showErrorMessage="1" sqref="J8:J57" xr:uid="{00000000-0002-0000-0300-000001000000}">
      <formula1>$N$22:$N$25</formula1>
    </dataValidation>
    <dataValidation type="list" imeMode="off" allowBlank="1" showInputMessage="1" showErrorMessage="1" sqref="B8:B57" xr:uid="{00000000-0002-0000-0300-000002000000}">
      <formula1>$N$17:$N$19</formula1>
    </dataValidation>
    <dataValidation imeMode="off" allowBlank="1" showInputMessage="1" showErrorMessage="1" sqref="C8:I58" xr:uid="{00000000-0002-0000-0300-000003000000}"/>
  </dataValidations>
  <printOptions horizontalCentered="1" verticalCentered="1"/>
  <pageMargins left="0.25" right="0.25" top="0.75" bottom="0.75" header="0.3" footer="0.3"/>
  <pageSetup paperSize="9" scale="5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S216"/>
  <sheetViews>
    <sheetView showZeros="0" zoomScaleNormal="100" workbookViewId="0">
      <selection sqref="A1:B1"/>
    </sheetView>
  </sheetViews>
  <sheetFormatPr defaultRowHeight="13.5" x14ac:dyDescent="0.15"/>
  <cols>
    <col min="1" max="1" width="0.375" style="181" customWidth="1"/>
    <col min="2" max="2" width="59.375" style="181" customWidth="1"/>
    <col min="3" max="3" width="21.875" style="181" customWidth="1"/>
    <col min="4" max="4" width="9.5" style="183" customWidth="1"/>
    <col min="5" max="6" width="21.875" style="181" customWidth="1"/>
    <col min="7" max="7" width="9" style="181"/>
    <col min="8" max="8" width="6.375" style="181" customWidth="1"/>
    <col min="9" max="9" width="27.125" style="181" hidden="1" customWidth="1"/>
    <col min="10" max="16384" width="9" style="181"/>
  </cols>
  <sheetData>
    <row r="1" spans="1:19" s="171" customFormat="1" ht="21" customHeight="1" x14ac:dyDescent="0.15">
      <c r="A1" s="475" t="s">
        <v>326</v>
      </c>
      <c r="B1" s="475"/>
      <c r="C1" s="188"/>
      <c r="D1" s="188"/>
      <c r="E1" s="188"/>
      <c r="F1" s="188"/>
      <c r="G1" s="495" t="s">
        <v>98</v>
      </c>
      <c r="H1" s="189"/>
      <c r="I1" s="177"/>
      <c r="J1" s="177"/>
      <c r="K1" s="173"/>
      <c r="L1" s="173"/>
      <c r="M1" s="173"/>
      <c r="N1" s="177"/>
      <c r="S1" s="173"/>
    </row>
    <row r="2" spans="1:19" s="171" customFormat="1" ht="45.75" customHeight="1" x14ac:dyDescent="0.15">
      <c r="A2" s="190"/>
      <c r="B2" s="496" t="s">
        <v>10</v>
      </c>
      <c r="C2" s="496"/>
      <c r="D2" s="116" t="s">
        <v>100</v>
      </c>
      <c r="E2" s="188"/>
      <c r="F2" s="191"/>
      <c r="G2" s="495"/>
      <c r="H2" s="189"/>
      <c r="I2" s="177"/>
      <c r="J2" s="177"/>
      <c r="K2" s="173"/>
      <c r="L2" s="173"/>
      <c r="N2" s="177"/>
      <c r="S2" s="173"/>
    </row>
    <row r="3" spans="1:19" ht="17.25" x14ac:dyDescent="0.15">
      <c r="A3" s="192"/>
      <c r="B3" s="193"/>
      <c r="C3" s="192"/>
      <c r="D3" s="192"/>
      <c r="E3" s="192"/>
      <c r="F3" s="194" t="s">
        <v>101</v>
      </c>
      <c r="G3" s="180"/>
      <c r="H3" s="183"/>
    </row>
    <row r="4" spans="1:19" s="183" customFormat="1" ht="21" customHeight="1" x14ac:dyDescent="0.15">
      <c r="A4" s="195"/>
      <c r="B4" s="196" t="s">
        <v>355</v>
      </c>
      <c r="C4" s="197"/>
      <c r="D4" s="197"/>
      <c r="E4" s="197"/>
      <c r="F4" s="198"/>
      <c r="G4" s="182"/>
    </row>
    <row r="5" spans="1:19" s="183" customFormat="1" ht="21.75" customHeight="1" x14ac:dyDescent="0.15">
      <c r="A5" s="195"/>
      <c r="B5" s="497" t="s">
        <v>356</v>
      </c>
      <c r="C5" s="498"/>
      <c r="D5" s="498"/>
      <c r="E5" s="498"/>
      <c r="F5" s="499"/>
      <c r="G5" s="182"/>
    </row>
    <row r="6" spans="1:19" s="183" customFormat="1" ht="23.25" customHeight="1" x14ac:dyDescent="0.15">
      <c r="A6" s="195"/>
      <c r="B6" s="199" t="s">
        <v>102</v>
      </c>
      <c r="C6" s="200"/>
      <c r="D6" s="200"/>
      <c r="E6" s="200"/>
      <c r="F6" s="201"/>
      <c r="G6" s="182"/>
    </row>
    <row r="7" spans="1:19" s="183" customFormat="1" ht="21" customHeight="1" x14ac:dyDescent="0.15">
      <c r="A7" s="195"/>
      <c r="B7" s="202" t="s">
        <v>103</v>
      </c>
      <c r="C7" s="203" t="s">
        <v>104</v>
      </c>
      <c r="D7" s="203" t="s">
        <v>105</v>
      </c>
      <c r="E7" s="203" t="s">
        <v>106</v>
      </c>
      <c r="F7" s="204" t="s">
        <v>107</v>
      </c>
      <c r="G7" s="182"/>
    </row>
    <row r="8" spans="1:19" s="185" customFormat="1" ht="15.75" customHeight="1" x14ac:dyDescent="0.15">
      <c r="A8" s="205"/>
      <c r="B8" s="111"/>
      <c r="C8" s="206"/>
      <c r="D8" s="96"/>
      <c r="E8" s="207">
        <f t="shared" ref="E8:E23" si="0">C8*D8</f>
        <v>0</v>
      </c>
      <c r="F8" s="111"/>
      <c r="G8" s="184"/>
      <c r="I8" s="90" t="s">
        <v>11</v>
      </c>
    </row>
    <row r="9" spans="1:19" s="185" customFormat="1" ht="15.75" customHeight="1" x14ac:dyDescent="0.15">
      <c r="A9" s="205"/>
      <c r="B9" s="113"/>
      <c r="C9" s="102"/>
      <c r="D9" s="103"/>
      <c r="E9" s="104">
        <f t="shared" si="0"/>
        <v>0</v>
      </c>
      <c r="F9" s="113"/>
      <c r="G9" s="184"/>
      <c r="I9" s="90" t="s">
        <v>12</v>
      </c>
    </row>
    <row r="10" spans="1:19" s="185" customFormat="1" ht="15.75" customHeight="1" x14ac:dyDescent="0.15">
      <c r="A10" s="205"/>
      <c r="B10" s="111"/>
      <c r="C10" s="206"/>
      <c r="D10" s="96"/>
      <c r="E10" s="207">
        <f t="shared" si="0"/>
        <v>0</v>
      </c>
      <c r="F10" s="111"/>
      <c r="G10" s="184"/>
      <c r="I10" s="90"/>
    </row>
    <row r="11" spans="1:19" s="185" customFormat="1" ht="15.75" customHeight="1" x14ac:dyDescent="0.15">
      <c r="A11" s="205"/>
      <c r="B11" s="113"/>
      <c r="C11" s="102"/>
      <c r="D11" s="103"/>
      <c r="E11" s="104">
        <f t="shared" si="0"/>
        <v>0</v>
      </c>
      <c r="F11" s="113"/>
      <c r="G11" s="184"/>
      <c r="I11" s="90" t="s">
        <v>13</v>
      </c>
    </row>
    <row r="12" spans="1:19" s="185" customFormat="1" ht="15.75" customHeight="1" x14ac:dyDescent="0.15">
      <c r="A12" s="205"/>
      <c r="B12" s="111"/>
      <c r="C12" s="206"/>
      <c r="D12" s="96"/>
      <c r="E12" s="207">
        <f t="shared" si="0"/>
        <v>0</v>
      </c>
      <c r="F12" s="111"/>
      <c r="G12" s="184"/>
      <c r="I12" s="91" t="s">
        <v>10</v>
      </c>
    </row>
    <row r="13" spans="1:19" s="185" customFormat="1" ht="15.75" customHeight="1" x14ac:dyDescent="0.15">
      <c r="A13" s="205"/>
      <c r="B13" s="113"/>
      <c r="C13" s="102"/>
      <c r="D13" s="103"/>
      <c r="E13" s="104">
        <f t="shared" si="0"/>
        <v>0</v>
      </c>
      <c r="F13" s="113"/>
      <c r="G13" s="184"/>
    </row>
    <row r="14" spans="1:19" s="185" customFormat="1" ht="15.75" customHeight="1" x14ac:dyDescent="0.15">
      <c r="A14" s="205"/>
      <c r="B14" s="111"/>
      <c r="C14" s="206"/>
      <c r="D14" s="96"/>
      <c r="E14" s="207">
        <f t="shared" si="0"/>
        <v>0</v>
      </c>
      <c r="F14" s="111"/>
      <c r="G14" s="184"/>
    </row>
    <row r="15" spans="1:19" s="185" customFormat="1" ht="15.75" customHeight="1" x14ac:dyDescent="0.15">
      <c r="A15" s="205"/>
      <c r="B15" s="113"/>
      <c r="C15" s="102"/>
      <c r="D15" s="103"/>
      <c r="E15" s="104">
        <f t="shared" si="0"/>
        <v>0</v>
      </c>
      <c r="F15" s="113"/>
      <c r="G15" s="184"/>
    </row>
    <row r="16" spans="1:19" s="185" customFormat="1" ht="15.75" customHeight="1" x14ac:dyDescent="0.15">
      <c r="A16" s="205"/>
      <c r="B16" s="111"/>
      <c r="C16" s="206"/>
      <c r="D16" s="96"/>
      <c r="E16" s="207">
        <f t="shared" si="0"/>
        <v>0</v>
      </c>
      <c r="F16" s="111"/>
      <c r="G16" s="184"/>
    </row>
    <row r="17" spans="1:7" s="185" customFormat="1" ht="15.75" customHeight="1" x14ac:dyDescent="0.15">
      <c r="A17" s="205"/>
      <c r="B17" s="113"/>
      <c r="C17" s="102"/>
      <c r="D17" s="103"/>
      <c r="E17" s="104">
        <f t="shared" si="0"/>
        <v>0</v>
      </c>
      <c r="F17" s="113"/>
      <c r="G17" s="184"/>
    </row>
    <row r="18" spans="1:7" s="185" customFormat="1" ht="15.75" customHeight="1" x14ac:dyDescent="0.15">
      <c r="A18" s="205"/>
      <c r="B18" s="111"/>
      <c r="C18" s="206"/>
      <c r="D18" s="96"/>
      <c r="E18" s="207">
        <f t="shared" si="0"/>
        <v>0</v>
      </c>
      <c r="F18" s="111"/>
      <c r="G18" s="184"/>
    </row>
    <row r="19" spans="1:7" s="185" customFormat="1" ht="15.75" customHeight="1" x14ac:dyDescent="0.15">
      <c r="A19" s="205"/>
      <c r="B19" s="113"/>
      <c r="C19" s="102"/>
      <c r="D19" s="103"/>
      <c r="E19" s="104">
        <f t="shared" si="0"/>
        <v>0</v>
      </c>
      <c r="F19" s="113"/>
      <c r="G19" s="184"/>
    </row>
    <row r="20" spans="1:7" s="185" customFormat="1" ht="15.75" customHeight="1" x14ac:dyDescent="0.15">
      <c r="A20" s="205"/>
      <c r="B20" s="111"/>
      <c r="C20" s="206"/>
      <c r="D20" s="96"/>
      <c r="E20" s="207">
        <f t="shared" si="0"/>
        <v>0</v>
      </c>
      <c r="F20" s="111"/>
      <c r="G20" s="184"/>
    </row>
    <row r="21" spans="1:7" s="185" customFormat="1" ht="15.75" customHeight="1" x14ac:dyDescent="0.15">
      <c r="A21" s="205"/>
      <c r="B21" s="113"/>
      <c r="C21" s="102"/>
      <c r="D21" s="103"/>
      <c r="E21" s="104">
        <f t="shared" si="0"/>
        <v>0</v>
      </c>
      <c r="F21" s="113"/>
      <c r="G21" s="184"/>
    </row>
    <row r="22" spans="1:7" s="185" customFormat="1" ht="15.75" customHeight="1" x14ac:dyDescent="0.15">
      <c r="A22" s="205"/>
      <c r="B22" s="111"/>
      <c r="C22" s="206"/>
      <c r="D22" s="96"/>
      <c r="E22" s="207">
        <f t="shared" si="0"/>
        <v>0</v>
      </c>
      <c r="F22" s="111"/>
      <c r="G22" s="184"/>
    </row>
    <row r="23" spans="1:7" s="185" customFormat="1" ht="15.75" customHeight="1" x14ac:dyDescent="0.15">
      <c r="A23" s="205"/>
      <c r="B23" s="113"/>
      <c r="C23" s="102"/>
      <c r="D23" s="103"/>
      <c r="E23" s="104">
        <f t="shared" si="0"/>
        <v>0</v>
      </c>
      <c r="F23" s="113"/>
      <c r="G23" s="184"/>
    </row>
    <row r="24" spans="1:7" s="185" customFormat="1" ht="15.75" customHeight="1" x14ac:dyDescent="0.15">
      <c r="A24" s="205"/>
      <c r="B24" s="467" t="s">
        <v>6</v>
      </c>
      <c r="C24" s="476"/>
      <c r="D24" s="476"/>
      <c r="E24" s="206"/>
      <c r="F24" s="111"/>
      <c r="G24" s="184"/>
    </row>
    <row r="25" spans="1:7" s="185" customFormat="1" ht="15.75" customHeight="1" x14ac:dyDescent="0.15">
      <c r="A25" s="205"/>
      <c r="B25" s="468"/>
      <c r="C25" s="477"/>
      <c r="D25" s="477"/>
      <c r="E25" s="104">
        <f>SUMPRODUCT((MOD(ROW(E9:E23),2)=1)*(E9:E23))</f>
        <v>0</v>
      </c>
      <c r="F25" s="113"/>
      <c r="G25" s="184"/>
    </row>
    <row r="26" spans="1:7" s="183" customFormat="1" ht="23.25" customHeight="1" x14ac:dyDescent="0.15">
      <c r="A26" s="195"/>
      <c r="B26" s="199" t="s">
        <v>108</v>
      </c>
      <c r="C26" s="200"/>
      <c r="D26" s="200"/>
      <c r="E26" s="200"/>
      <c r="F26" s="201"/>
      <c r="G26" s="182"/>
    </row>
    <row r="27" spans="1:7" s="183" customFormat="1" ht="23.25" customHeight="1" x14ac:dyDescent="0.15">
      <c r="A27" s="195"/>
      <c r="B27" s="202" t="s">
        <v>103</v>
      </c>
      <c r="C27" s="203" t="s">
        <v>104</v>
      </c>
      <c r="D27" s="203" t="s">
        <v>105</v>
      </c>
      <c r="E27" s="203" t="s">
        <v>106</v>
      </c>
      <c r="F27" s="204" t="s">
        <v>107</v>
      </c>
      <c r="G27" s="182"/>
    </row>
    <row r="28" spans="1:7" s="185" customFormat="1" ht="15.75" customHeight="1" x14ac:dyDescent="0.15">
      <c r="A28" s="205"/>
      <c r="B28" s="111"/>
      <c r="C28" s="206"/>
      <c r="D28" s="96"/>
      <c r="E28" s="207">
        <f t="shared" ref="E28:E31" si="1">C28*D28</f>
        <v>0</v>
      </c>
      <c r="F28" s="111"/>
      <c r="G28" s="184"/>
    </row>
    <row r="29" spans="1:7" s="185" customFormat="1" ht="15.75" customHeight="1" x14ac:dyDescent="0.15">
      <c r="A29" s="205"/>
      <c r="B29" s="208"/>
      <c r="C29" s="209"/>
      <c r="D29" s="98"/>
      <c r="E29" s="104">
        <f t="shared" si="1"/>
        <v>0</v>
      </c>
      <c r="F29" s="208"/>
      <c r="G29" s="184"/>
    </row>
    <row r="30" spans="1:7" s="185" customFormat="1" ht="15.75" customHeight="1" x14ac:dyDescent="0.15">
      <c r="A30" s="205"/>
      <c r="B30" s="111"/>
      <c r="C30" s="206"/>
      <c r="D30" s="96"/>
      <c r="E30" s="207">
        <f t="shared" si="1"/>
        <v>0</v>
      </c>
      <c r="F30" s="111"/>
      <c r="G30" s="184"/>
    </row>
    <row r="31" spans="1:7" s="185" customFormat="1" ht="15.75" customHeight="1" x14ac:dyDescent="0.15">
      <c r="A31" s="205"/>
      <c r="B31" s="113"/>
      <c r="C31" s="102"/>
      <c r="D31" s="103"/>
      <c r="E31" s="104">
        <f t="shared" si="1"/>
        <v>0</v>
      </c>
      <c r="F31" s="113"/>
      <c r="G31" s="184"/>
    </row>
    <row r="32" spans="1:7" s="185" customFormat="1" ht="15.75" customHeight="1" x14ac:dyDescent="0.15">
      <c r="A32" s="205"/>
      <c r="B32" s="478" t="s">
        <v>6</v>
      </c>
      <c r="C32" s="476"/>
      <c r="D32" s="476"/>
      <c r="E32" s="206"/>
      <c r="F32" s="111"/>
      <c r="G32" s="184"/>
    </row>
    <row r="33" spans="1:9" s="185" customFormat="1" ht="15.75" customHeight="1" x14ac:dyDescent="0.15">
      <c r="A33" s="205"/>
      <c r="B33" s="479"/>
      <c r="C33" s="477"/>
      <c r="D33" s="477"/>
      <c r="E33" s="105">
        <f>SUMPRODUCT((MOD(ROW(E29:E31),2)=1)*(E29:E31))</f>
        <v>0</v>
      </c>
      <c r="F33" s="106"/>
      <c r="G33" s="184"/>
    </row>
    <row r="34" spans="1:9" s="185" customFormat="1" ht="21" customHeight="1" x14ac:dyDescent="0.15">
      <c r="A34" s="205"/>
      <c r="B34" s="469" t="s">
        <v>357</v>
      </c>
      <c r="C34" s="470"/>
      <c r="D34" s="470"/>
      <c r="E34" s="470"/>
      <c r="F34" s="471"/>
      <c r="G34" s="184"/>
    </row>
    <row r="35" spans="1:9" s="185" customFormat="1" ht="21" customHeight="1" x14ac:dyDescent="0.15">
      <c r="A35" s="205"/>
      <c r="B35" s="472"/>
      <c r="C35" s="473"/>
      <c r="D35" s="473"/>
      <c r="E35" s="473"/>
      <c r="F35" s="474"/>
      <c r="G35" s="184"/>
    </row>
    <row r="36" spans="1:9" s="185" customFormat="1" ht="27" customHeight="1" x14ac:dyDescent="0.15">
      <c r="A36" s="205"/>
      <c r="B36" s="203" t="s">
        <v>109</v>
      </c>
      <c r="C36" s="480" t="s">
        <v>110</v>
      </c>
      <c r="D36" s="481"/>
      <c r="E36" s="204" t="s">
        <v>106</v>
      </c>
      <c r="F36" s="204" t="s">
        <v>111</v>
      </c>
      <c r="G36" s="184"/>
    </row>
    <row r="37" spans="1:9" s="185" customFormat="1" ht="15.75" customHeight="1" x14ac:dyDescent="0.15">
      <c r="A37" s="205"/>
      <c r="B37" s="288"/>
      <c r="C37" s="482"/>
      <c r="D37" s="483"/>
      <c r="E37" s="206"/>
      <c r="F37" s="97">
        <f>E37/2</f>
        <v>0</v>
      </c>
      <c r="G37" s="184"/>
    </row>
    <row r="38" spans="1:9" s="185" customFormat="1" ht="15.75" customHeight="1" x14ac:dyDescent="0.15">
      <c r="A38" s="205"/>
      <c r="B38" s="210"/>
      <c r="C38" s="484"/>
      <c r="D38" s="485"/>
      <c r="E38" s="102"/>
      <c r="F38" s="211">
        <f>E38/2</f>
        <v>0</v>
      </c>
      <c r="G38" s="184"/>
    </row>
    <row r="39" spans="1:9" s="185" customFormat="1" ht="15.75" customHeight="1" x14ac:dyDescent="0.15">
      <c r="A39" s="205"/>
      <c r="B39" s="288"/>
      <c r="C39" s="482"/>
      <c r="D39" s="483"/>
      <c r="E39" s="206"/>
      <c r="F39" s="97">
        <f>E39/2</f>
        <v>0</v>
      </c>
      <c r="G39" s="184"/>
    </row>
    <row r="40" spans="1:9" s="185" customFormat="1" ht="15.75" customHeight="1" x14ac:dyDescent="0.15">
      <c r="A40" s="205"/>
      <c r="B40" s="113"/>
      <c r="C40" s="484"/>
      <c r="D40" s="485"/>
      <c r="E40" s="102"/>
      <c r="F40" s="211">
        <f>E40/2</f>
        <v>0</v>
      </c>
      <c r="G40" s="184"/>
    </row>
    <row r="41" spans="1:9" s="185" customFormat="1" ht="15.75" customHeight="1" x14ac:dyDescent="0.15">
      <c r="A41" s="205"/>
      <c r="B41" s="467" t="s">
        <v>6</v>
      </c>
      <c r="C41" s="491"/>
      <c r="D41" s="492"/>
      <c r="E41" s="206"/>
      <c r="F41" s="96"/>
      <c r="G41" s="184"/>
    </row>
    <row r="42" spans="1:9" s="185" customFormat="1" ht="15.75" customHeight="1" x14ac:dyDescent="0.15">
      <c r="A42" s="205"/>
      <c r="B42" s="468"/>
      <c r="C42" s="493"/>
      <c r="D42" s="494"/>
      <c r="E42" s="104">
        <f>SUMPRODUCT((MOD(ROW(E38:E40),2)=0)*(E38:E40))</f>
        <v>0</v>
      </c>
      <c r="F42" s="104">
        <f>IF(SUMPRODUCT((MOD(ROW(F38:F40),2)=0)*(F38:F40))&gt;3000000,3000000,SUMPRODUCT((MOD(ROW(F38:F40),2)=0)*(F38:F40)))</f>
        <v>0</v>
      </c>
      <c r="G42" s="184"/>
    </row>
    <row r="43" spans="1:9" s="185" customFormat="1" ht="12" customHeight="1" x14ac:dyDescent="0.15">
      <c r="A43" s="205"/>
      <c r="B43" s="469" t="s">
        <v>112</v>
      </c>
      <c r="C43" s="486"/>
      <c r="D43" s="486"/>
      <c r="E43" s="486"/>
      <c r="F43" s="487"/>
      <c r="G43" s="184"/>
    </row>
    <row r="44" spans="1:9" s="185" customFormat="1" ht="9" customHeight="1" x14ac:dyDescent="0.15">
      <c r="A44" s="205"/>
      <c r="B44" s="488"/>
      <c r="C44" s="489"/>
      <c r="D44" s="489"/>
      <c r="E44" s="489"/>
      <c r="F44" s="490"/>
      <c r="G44" s="184"/>
    </row>
    <row r="45" spans="1:9" s="185" customFormat="1" ht="21" customHeight="1" x14ac:dyDescent="0.15">
      <c r="A45" s="205"/>
      <c r="B45" s="507" t="s">
        <v>109</v>
      </c>
      <c r="C45" s="507" t="s">
        <v>110</v>
      </c>
      <c r="D45" s="509" t="s">
        <v>113</v>
      </c>
      <c r="E45" s="478" t="s">
        <v>106</v>
      </c>
      <c r="F45" s="478" t="s">
        <v>111</v>
      </c>
      <c r="G45" s="184"/>
    </row>
    <row r="46" spans="1:9" s="185" customFormat="1" ht="21" customHeight="1" x14ac:dyDescent="0.15">
      <c r="A46" s="205"/>
      <c r="B46" s="508"/>
      <c r="C46" s="508"/>
      <c r="D46" s="510"/>
      <c r="E46" s="479"/>
      <c r="F46" s="479"/>
      <c r="G46" s="184"/>
    </row>
    <row r="47" spans="1:9" s="185" customFormat="1" ht="15.75" customHeight="1" x14ac:dyDescent="0.15">
      <c r="A47" s="205"/>
      <c r="B47" s="212"/>
      <c r="C47" s="213"/>
      <c r="D47" s="99"/>
      <c r="E47" s="37"/>
      <c r="F47" s="289">
        <f>E47/2</f>
        <v>0</v>
      </c>
      <c r="G47" s="184"/>
      <c r="I47" s="185" t="s">
        <v>114</v>
      </c>
    </row>
    <row r="48" spans="1:9" s="185" customFormat="1" ht="15.75" customHeight="1" x14ac:dyDescent="0.15">
      <c r="A48" s="205"/>
      <c r="B48" s="214"/>
      <c r="C48" s="215"/>
      <c r="D48" s="216"/>
      <c r="E48" s="14"/>
      <c r="F48" s="108">
        <f>E48/2</f>
        <v>0</v>
      </c>
      <c r="G48" s="184"/>
      <c r="I48" s="185" t="s">
        <v>115</v>
      </c>
    </row>
    <row r="49" spans="1:7" s="185" customFormat="1" ht="15.75" customHeight="1" x14ac:dyDescent="0.15">
      <c r="A49" s="205"/>
      <c r="B49" s="212"/>
      <c r="C49" s="213"/>
      <c r="D49" s="99"/>
      <c r="E49" s="37"/>
      <c r="F49" s="289">
        <f t="shared" ref="F49:F56" si="2">E49/2</f>
        <v>0</v>
      </c>
      <c r="G49" s="184"/>
    </row>
    <row r="50" spans="1:7" s="185" customFormat="1" ht="15.75" customHeight="1" x14ac:dyDescent="0.15">
      <c r="A50" s="205"/>
      <c r="B50" s="214"/>
      <c r="C50" s="215"/>
      <c r="D50" s="216"/>
      <c r="E50" s="14"/>
      <c r="F50" s="108">
        <f t="shared" si="2"/>
        <v>0</v>
      </c>
      <c r="G50" s="184"/>
    </row>
    <row r="51" spans="1:7" s="185" customFormat="1" ht="15.75" customHeight="1" x14ac:dyDescent="0.15">
      <c r="A51" s="205"/>
      <c r="B51" s="217"/>
      <c r="C51" s="218"/>
      <c r="D51" s="99"/>
      <c r="E51" s="219"/>
      <c r="F51" s="289">
        <f t="shared" si="2"/>
        <v>0</v>
      </c>
      <c r="G51" s="184"/>
    </row>
    <row r="52" spans="1:7" s="185" customFormat="1" ht="15.75" customHeight="1" x14ac:dyDescent="0.15">
      <c r="A52" s="205"/>
      <c r="B52" s="106"/>
      <c r="C52" s="220"/>
      <c r="D52" s="216"/>
      <c r="E52" s="221"/>
      <c r="F52" s="108">
        <f t="shared" si="2"/>
        <v>0</v>
      </c>
      <c r="G52" s="184"/>
    </row>
    <row r="53" spans="1:7" s="185" customFormat="1" ht="15.75" customHeight="1" x14ac:dyDescent="0.15">
      <c r="A53" s="205"/>
      <c r="B53" s="212"/>
      <c r="C53" s="213"/>
      <c r="D53" s="99"/>
      <c r="E53" s="37"/>
      <c r="F53" s="289">
        <f t="shared" si="2"/>
        <v>0</v>
      </c>
      <c r="G53" s="184"/>
    </row>
    <row r="54" spans="1:7" s="185" customFormat="1" ht="15.75" customHeight="1" x14ac:dyDescent="0.15">
      <c r="A54" s="205"/>
      <c r="B54" s="214"/>
      <c r="C54" s="216"/>
      <c r="D54" s="216"/>
      <c r="E54" s="222"/>
      <c r="F54" s="108">
        <f t="shared" si="2"/>
        <v>0</v>
      </c>
      <c r="G54" s="184"/>
    </row>
    <row r="55" spans="1:7" s="185" customFormat="1" ht="15.75" customHeight="1" x14ac:dyDescent="0.15">
      <c r="A55" s="205"/>
      <c r="B55" s="212"/>
      <c r="C55" s="213"/>
      <c r="D55" s="99"/>
      <c r="E55" s="37"/>
      <c r="F55" s="289">
        <f t="shared" si="2"/>
        <v>0</v>
      </c>
      <c r="G55" s="184"/>
    </row>
    <row r="56" spans="1:7" s="185" customFormat="1" ht="15.75" customHeight="1" x14ac:dyDescent="0.15">
      <c r="A56" s="205"/>
      <c r="B56" s="214"/>
      <c r="C56" s="216"/>
      <c r="D56" s="216"/>
      <c r="E56" s="222"/>
      <c r="F56" s="108">
        <f t="shared" si="2"/>
        <v>0</v>
      </c>
      <c r="G56" s="184"/>
    </row>
    <row r="57" spans="1:7" s="185" customFormat="1" ht="15.75" customHeight="1" x14ac:dyDescent="0.15">
      <c r="A57" s="205"/>
      <c r="B57" s="465" t="s">
        <v>116</v>
      </c>
      <c r="C57" s="511"/>
      <c r="D57" s="37"/>
      <c r="E57" s="112"/>
      <c r="F57" s="112"/>
      <c r="G57" s="184"/>
    </row>
    <row r="58" spans="1:7" s="185" customFormat="1" ht="15.75" customHeight="1" x14ac:dyDescent="0.15">
      <c r="A58" s="205"/>
      <c r="B58" s="466"/>
      <c r="C58" s="512"/>
      <c r="D58" s="107" t="str">
        <f>IF(COUNTIF(D48:D56,"リース")=0,"",COUNTIF(D48:D56,"リース"))&amp;"式"</f>
        <v>式</v>
      </c>
      <c r="E58" s="108">
        <f>SUMPRODUCT((D48:D56="リース")*(E48:E56))</f>
        <v>0</v>
      </c>
      <c r="F58" s="108">
        <f>SUMPRODUCT((D48:D56="リース")*(F48:F56))</f>
        <v>0</v>
      </c>
      <c r="G58" s="184"/>
    </row>
    <row r="59" spans="1:7" s="185" customFormat="1" ht="15.75" customHeight="1" x14ac:dyDescent="0.15">
      <c r="A59" s="205"/>
      <c r="B59" s="465" t="s">
        <v>117</v>
      </c>
      <c r="C59" s="511"/>
      <c r="D59" s="36"/>
      <c r="E59" s="37"/>
      <c r="F59" s="112"/>
      <c r="G59" s="184"/>
    </row>
    <row r="60" spans="1:7" s="185" customFormat="1" ht="15.75" customHeight="1" x14ac:dyDescent="0.15">
      <c r="A60" s="205"/>
      <c r="B60" s="466"/>
      <c r="C60" s="512"/>
      <c r="D60" s="100" t="str">
        <f>IF(COUNTIF(D48:D56,"レンタル")=0,"",COUNTIF(D48:D56,"レンタル"))&amp;"式"</f>
        <v>式</v>
      </c>
      <c r="E60" s="109">
        <f>SUMPRODUCT((D48:D56="レンタル")*(E48:E56))</f>
        <v>0</v>
      </c>
      <c r="F60" s="108">
        <f>SUMPRODUCT((D48:D56="レンタル")*(F48:F56))</f>
        <v>0</v>
      </c>
      <c r="G60" s="184"/>
    </row>
    <row r="61" spans="1:7" s="185" customFormat="1" ht="15.75" customHeight="1" x14ac:dyDescent="0.15">
      <c r="A61" s="205"/>
      <c r="B61" s="465" t="s">
        <v>118</v>
      </c>
      <c r="C61" s="511"/>
      <c r="D61" s="36"/>
      <c r="E61" s="37"/>
      <c r="F61" s="112"/>
      <c r="G61" s="184"/>
    </row>
    <row r="62" spans="1:7" s="185" customFormat="1" ht="15.75" customHeight="1" x14ac:dyDescent="0.15">
      <c r="A62" s="205"/>
      <c r="B62" s="466"/>
      <c r="C62" s="512"/>
      <c r="D62" s="110" t="str">
        <f>IF(COUNTIF(D48:D56,"リース")+COUNTIF(D48:D56,"レンタル")=0,"",COUNTIF(D48:D56,"リース")+COUNTIF(D48:D56,"レンタル"))&amp;"式"</f>
        <v>式</v>
      </c>
      <c r="E62" s="109">
        <f>E58+E60</f>
        <v>0</v>
      </c>
      <c r="F62" s="55">
        <f>IF(F58+F60&gt;1000000,1000000,F58+F60)</f>
        <v>0</v>
      </c>
      <c r="G62" s="184"/>
    </row>
    <row r="63" spans="1:7" s="185" customFormat="1" ht="21" customHeight="1" x14ac:dyDescent="0.15">
      <c r="A63" s="205"/>
      <c r="B63" s="502" t="s">
        <v>119</v>
      </c>
      <c r="C63" s="502"/>
      <c r="D63" s="502"/>
      <c r="E63" s="502"/>
      <c r="F63" s="502"/>
      <c r="G63" s="184"/>
    </row>
    <row r="64" spans="1:7" s="185" customFormat="1" ht="21" customHeight="1" x14ac:dyDescent="0.15">
      <c r="A64" s="205"/>
      <c r="B64" s="11" t="s">
        <v>120</v>
      </c>
      <c r="C64" s="503" t="s">
        <v>110</v>
      </c>
      <c r="D64" s="504"/>
      <c r="E64" s="11" t="s">
        <v>121</v>
      </c>
      <c r="F64" s="121" t="s">
        <v>111</v>
      </c>
      <c r="G64" s="184"/>
    </row>
    <row r="65" spans="1:7" s="185" customFormat="1" ht="15.75" customHeight="1" x14ac:dyDescent="0.15">
      <c r="A65" s="205"/>
      <c r="B65" s="111"/>
      <c r="C65" s="505"/>
      <c r="D65" s="506"/>
      <c r="E65" s="37"/>
      <c r="F65" s="112"/>
      <c r="G65" s="184"/>
    </row>
    <row r="66" spans="1:7" s="185" customFormat="1" ht="15.75" customHeight="1" x14ac:dyDescent="0.15">
      <c r="A66" s="205"/>
      <c r="B66" s="113"/>
      <c r="C66" s="500"/>
      <c r="D66" s="501"/>
      <c r="E66" s="14"/>
      <c r="F66" s="114"/>
      <c r="G66" s="184"/>
    </row>
    <row r="67" spans="1:7" s="185" customFormat="1" ht="15.75" customHeight="1" x14ac:dyDescent="0.15">
      <c r="A67" s="205"/>
      <c r="B67" s="111"/>
      <c r="C67" s="505"/>
      <c r="D67" s="506"/>
      <c r="E67" s="37"/>
      <c r="F67" s="112"/>
      <c r="G67" s="184"/>
    </row>
    <row r="68" spans="1:7" s="185" customFormat="1" ht="15.75" customHeight="1" x14ac:dyDescent="0.15">
      <c r="A68" s="205"/>
      <c r="B68" s="113"/>
      <c r="C68" s="500"/>
      <c r="D68" s="501"/>
      <c r="E68" s="14"/>
      <c r="F68" s="114"/>
      <c r="G68" s="184"/>
    </row>
    <row r="69" spans="1:7" s="185" customFormat="1" ht="15.75" customHeight="1" x14ac:dyDescent="0.15">
      <c r="A69" s="205"/>
      <c r="B69" s="467" t="s">
        <v>118</v>
      </c>
      <c r="C69" s="491"/>
      <c r="D69" s="492"/>
      <c r="E69" s="37"/>
      <c r="F69" s="112"/>
      <c r="G69" s="184"/>
    </row>
    <row r="70" spans="1:7" s="185" customFormat="1" ht="15.75" customHeight="1" x14ac:dyDescent="0.15">
      <c r="A70" s="205"/>
      <c r="B70" s="468"/>
      <c r="C70" s="493"/>
      <c r="D70" s="494"/>
      <c r="E70" s="14">
        <f>SUMPRODUCT((MOD(ROW(E66:E68),2)=0)*(E66:E68))</f>
        <v>0</v>
      </c>
      <c r="F70" s="12">
        <f>IF(F66&gt;F68,F66,F68)</f>
        <v>0</v>
      </c>
      <c r="G70" s="184"/>
    </row>
    <row r="71" spans="1:7" s="185" customFormat="1" ht="18" customHeight="1" x14ac:dyDescent="0.15">
      <c r="A71" s="186"/>
      <c r="B71" s="184"/>
      <c r="C71" s="184"/>
      <c r="D71" s="223"/>
      <c r="E71" s="184"/>
      <c r="F71" s="184"/>
      <c r="G71" s="184"/>
    </row>
    <row r="72" spans="1:7" s="185" customFormat="1" ht="18" customHeight="1" x14ac:dyDescent="0.15">
      <c r="A72" s="184"/>
      <c r="B72" s="184"/>
      <c r="C72" s="184"/>
      <c r="D72" s="223"/>
      <c r="E72" s="184"/>
      <c r="F72" s="184"/>
      <c r="G72" s="184"/>
    </row>
    <row r="73" spans="1:7" s="185" customFormat="1" ht="18" customHeight="1" x14ac:dyDescent="0.15">
      <c r="D73" s="187"/>
    </row>
    <row r="74" spans="1:7" s="185" customFormat="1" ht="18" customHeight="1" x14ac:dyDescent="0.15">
      <c r="D74" s="187"/>
    </row>
    <row r="75" spans="1:7" s="185" customFormat="1" ht="18" customHeight="1" x14ac:dyDescent="0.15">
      <c r="D75" s="187"/>
    </row>
    <row r="76" spans="1:7" s="185" customFormat="1" ht="18" customHeight="1" x14ac:dyDescent="0.15">
      <c r="D76" s="187"/>
    </row>
    <row r="77" spans="1:7" s="185" customFormat="1" ht="18" customHeight="1" x14ac:dyDescent="0.15">
      <c r="D77" s="187"/>
    </row>
    <row r="78" spans="1:7" s="185" customFormat="1" ht="18" customHeight="1" x14ac:dyDescent="0.15">
      <c r="D78" s="187"/>
    </row>
    <row r="79" spans="1:7" s="185" customFormat="1" ht="18" customHeight="1" x14ac:dyDescent="0.15">
      <c r="D79" s="187"/>
    </row>
    <row r="80" spans="1:7" s="185" customFormat="1" ht="18" customHeight="1" x14ac:dyDescent="0.15">
      <c r="D80" s="187"/>
    </row>
    <row r="81" spans="4:4" s="185" customFormat="1" ht="18" customHeight="1" x14ac:dyDescent="0.15">
      <c r="D81" s="187"/>
    </row>
    <row r="82" spans="4:4" s="185" customFormat="1" ht="18" customHeight="1" x14ac:dyDescent="0.15">
      <c r="D82" s="187"/>
    </row>
    <row r="83" spans="4:4" s="185" customFormat="1" ht="18" customHeight="1" x14ac:dyDescent="0.15">
      <c r="D83" s="187"/>
    </row>
    <row r="84" spans="4:4" s="185" customFormat="1" ht="18" customHeight="1" x14ac:dyDescent="0.15">
      <c r="D84" s="187"/>
    </row>
    <row r="85" spans="4:4" s="185" customFormat="1" ht="18" customHeight="1" x14ac:dyDescent="0.15">
      <c r="D85" s="187"/>
    </row>
    <row r="86" spans="4:4" s="185" customFormat="1" ht="18" customHeight="1" x14ac:dyDescent="0.15">
      <c r="D86" s="187"/>
    </row>
    <row r="87" spans="4:4" s="185" customFormat="1" ht="18" customHeight="1" x14ac:dyDescent="0.15">
      <c r="D87" s="187"/>
    </row>
    <row r="88" spans="4:4" s="185" customFormat="1" ht="18" customHeight="1" x14ac:dyDescent="0.15">
      <c r="D88" s="187"/>
    </row>
    <row r="89" spans="4:4" s="185" customFormat="1" ht="18" customHeight="1" x14ac:dyDescent="0.15">
      <c r="D89" s="187"/>
    </row>
    <row r="90" spans="4:4" s="185" customFormat="1" ht="18" customHeight="1" x14ac:dyDescent="0.15">
      <c r="D90" s="187"/>
    </row>
    <row r="91" spans="4:4" s="185" customFormat="1" ht="18" customHeight="1" x14ac:dyDescent="0.15">
      <c r="D91" s="187"/>
    </row>
    <row r="92" spans="4:4" s="185" customFormat="1" ht="18" customHeight="1" x14ac:dyDescent="0.15">
      <c r="D92" s="187"/>
    </row>
    <row r="93" spans="4:4" s="185" customFormat="1" ht="18" customHeight="1" x14ac:dyDescent="0.15">
      <c r="D93" s="187"/>
    </row>
    <row r="94" spans="4:4" s="185" customFormat="1" ht="18" customHeight="1" x14ac:dyDescent="0.15">
      <c r="D94" s="187"/>
    </row>
    <row r="95" spans="4:4" s="185" customFormat="1" ht="18" customHeight="1" x14ac:dyDescent="0.15">
      <c r="D95" s="187"/>
    </row>
    <row r="96" spans="4:4" s="185" customFormat="1" x14ac:dyDescent="0.15">
      <c r="D96" s="187"/>
    </row>
    <row r="97" spans="4:4" s="185" customFormat="1" x14ac:dyDescent="0.15">
      <c r="D97" s="187"/>
    </row>
    <row r="98" spans="4:4" s="185" customFormat="1" x14ac:dyDescent="0.15">
      <c r="D98" s="187"/>
    </row>
    <row r="99" spans="4:4" s="185" customFormat="1" x14ac:dyDescent="0.15">
      <c r="D99" s="187"/>
    </row>
    <row r="100" spans="4:4" s="185" customFormat="1" x14ac:dyDescent="0.15">
      <c r="D100" s="187"/>
    </row>
    <row r="101" spans="4:4" s="185" customFormat="1" x14ac:dyDescent="0.15">
      <c r="D101" s="187"/>
    </row>
    <row r="102" spans="4:4" s="185" customFormat="1" x14ac:dyDescent="0.15">
      <c r="D102" s="187"/>
    </row>
    <row r="103" spans="4:4" s="185" customFormat="1" x14ac:dyDescent="0.15">
      <c r="D103" s="187"/>
    </row>
    <row r="104" spans="4:4" s="185" customFormat="1" x14ac:dyDescent="0.15">
      <c r="D104" s="187"/>
    </row>
    <row r="105" spans="4:4" s="185" customFormat="1" x14ac:dyDescent="0.15">
      <c r="D105" s="187"/>
    </row>
    <row r="106" spans="4:4" s="185" customFormat="1" x14ac:dyDescent="0.15">
      <c r="D106" s="187"/>
    </row>
    <row r="107" spans="4:4" s="185" customFormat="1" x14ac:dyDescent="0.15">
      <c r="D107" s="187"/>
    </row>
    <row r="108" spans="4:4" s="185" customFormat="1" x14ac:dyDescent="0.15">
      <c r="D108" s="187"/>
    </row>
    <row r="109" spans="4:4" s="185" customFormat="1" x14ac:dyDescent="0.15">
      <c r="D109" s="187"/>
    </row>
    <row r="110" spans="4:4" s="185" customFormat="1" x14ac:dyDescent="0.15">
      <c r="D110" s="187"/>
    </row>
    <row r="111" spans="4:4" s="185" customFormat="1" x14ac:dyDescent="0.15">
      <c r="D111" s="187"/>
    </row>
    <row r="112" spans="4:4" s="185" customFormat="1" x14ac:dyDescent="0.15">
      <c r="D112" s="187"/>
    </row>
    <row r="113" spans="4:4" s="185" customFormat="1" x14ac:dyDescent="0.15">
      <c r="D113" s="187"/>
    </row>
    <row r="114" spans="4:4" s="185" customFormat="1" x14ac:dyDescent="0.15">
      <c r="D114" s="187"/>
    </row>
    <row r="115" spans="4:4" s="185" customFormat="1" x14ac:dyDescent="0.15">
      <c r="D115" s="187"/>
    </row>
    <row r="116" spans="4:4" s="185" customFormat="1" x14ac:dyDescent="0.15">
      <c r="D116" s="187"/>
    </row>
    <row r="117" spans="4:4" s="185" customFormat="1" x14ac:dyDescent="0.15">
      <c r="D117" s="187"/>
    </row>
    <row r="118" spans="4:4" s="185" customFormat="1" x14ac:dyDescent="0.15">
      <c r="D118" s="187"/>
    </row>
    <row r="119" spans="4:4" s="185" customFormat="1" x14ac:dyDescent="0.15">
      <c r="D119" s="187"/>
    </row>
    <row r="120" spans="4:4" s="185" customFormat="1" x14ac:dyDescent="0.15">
      <c r="D120" s="187"/>
    </row>
    <row r="121" spans="4:4" s="185" customFormat="1" x14ac:dyDescent="0.15">
      <c r="D121" s="187"/>
    </row>
    <row r="122" spans="4:4" s="185" customFormat="1" x14ac:dyDescent="0.15">
      <c r="D122" s="187"/>
    </row>
    <row r="123" spans="4:4" s="185" customFormat="1" x14ac:dyDescent="0.15">
      <c r="D123" s="187"/>
    </row>
    <row r="124" spans="4:4" s="185" customFormat="1" x14ac:dyDescent="0.15">
      <c r="D124" s="187"/>
    </row>
    <row r="125" spans="4:4" s="185" customFormat="1" x14ac:dyDescent="0.15">
      <c r="D125" s="187"/>
    </row>
    <row r="126" spans="4:4" s="185" customFormat="1" x14ac:dyDescent="0.15">
      <c r="D126" s="187"/>
    </row>
    <row r="127" spans="4:4" s="185" customFormat="1" x14ac:dyDescent="0.15">
      <c r="D127" s="187"/>
    </row>
    <row r="128" spans="4:4" s="185" customFormat="1" x14ac:dyDescent="0.15">
      <c r="D128" s="187"/>
    </row>
    <row r="129" spans="4:4" s="185" customFormat="1" x14ac:dyDescent="0.15">
      <c r="D129" s="187"/>
    </row>
    <row r="130" spans="4:4" s="185" customFormat="1" x14ac:dyDescent="0.15">
      <c r="D130" s="187"/>
    </row>
    <row r="131" spans="4:4" s="185" customFormat="1" x14ac:dyDescent="0.15">
      <c r="D131" s="187"/>
    </row>
    <row r="132" spans="4:4" s="185" customFormat="1" x14ac:dyDescent="0.15">
      <c r="D132" s="187"/>
    </row>
    <row r="133" spans="4:4" s="185" customFormat="1" x14ac:dyDescent="0.15">
      <c r="D133" s="187"/>
    </row>
    <row r="134" spans="4:4" s="185" customFormat="1" x14ac:dyDescent="0.15">
      <c r="D134" s="187"/>
    </row>
    <row r="135" spans="4:4" s="185" customFormat="1" x14ac:dyDescent="0.15">
      <c r="D135" s="187"/>
    </row>
    <row r="136" spans="4:4" s="185" customFormat="1" x14ac:dyDescent="0.15">
      <c r="D136" s="187"/>
    </row>
    <row r="137" spans="4:4" s="185" customFormat="1" x14ac:dyDescent="0.15">
      <c r="D137" s="187"/>
    </row>
    <row r="138" spans="4:4" s="185" customFormat="1" x14ac:dyDescent="0.15">
      <c r="D138" s="187"/>
    </row>
    <row r="139" spans="4:4" s="185" customFormat="1" x14ac:dyDescent="0.15">
      <c r="D139" s="187"/>
    </row>
    <row r="140" spans="4:4" s="185" customFormat="1" x14ac:dyDescent="0.15">
      <c r="D140" s="187"/>
    </row>
    <row r="141" spans="4:4" s="185" customFormat="1" x14ac:dyDescent="0.15">
      <c r="D141" s="187"/>
    </row>
    <row r="142" spans="4:4" s="185" customFormat="1" x14ac:dyDescent="0.15">
      <c r="D142" s="187"/>
    </row>
    <row r="143" spans="4:4" s="185" customFormat="1" x14ac:dyDescent="0.15">
      <c r="D143" s="187"/>
    </row>
    <row r="144" spans="4:4" s="185" customFormat="1" x14ac:dyDescent="0.15">
      <c r="D144" s="187"/>
    </row>
    <row r="145" spans="4:4" s="185" customFormat="1" x14ac:dyDescent="0.15">
      <c r="D145" s="187"/>
    </row>
    <row r="146" spans="4:4" s="185" customFormat="1" x14ac:dyDescent="0.15">
      <c r="D146" s="187"/>
    </row>
    <row r="147" spans="4:4" s="185" customFormat="1" x14ac:dyDescent="0.15">
      <c r="D147" s="187"/>
    </row>
    <row r="148" spans="4:4" s="185" customFormat="1" x14ac:dyDescent="0.15">
      <c r="D148" s="187"/>
    </row>
    <row r="149" spans="4:4" s="185" customFormat="1" x14ac:dyDescent="0.15">
      <c r="D149" s="187"/>
    </row>
    <row r="150" spans="4:4" s="185" customFormat="1" x14ac:dyDescent="0.15">
      <c r="D150" s="187"/>
    </row>
    <row r="151" spans="4:4" s="185" customFormat="1" x14ac:dyDescent="0.15">
      <c r="D151" s="187"/>
    </row>
    <row r="152" spans="4:4" s="185" customFormat="1" x14ac:dyDescent="0.15">
      <c r="D152" s="187"/>
    </row>
    <row r="153" spans="4:4" s="185" customFormat="1" x14ac:dyDescent="0.15">
      <c r="D153" s="187"/>
    </row>
    <row r="154" spans="4:4" s="185" customFormat="1" x14ac:dyDescent="0.15">
      <c r="D154" s="187"/>
    </row>
    <row r="155" spans="4:4" s="185" customFormat="1" x14ac:dyDescent="0.15">
      <c r="D155" s="187"/>
    </row>
    <row r="156" spans="4:4" s="185" customFormat="1" x14ac:dyDescent="0.15">
      <c r="D156" s="187"/>
    </row>
    <row r="157" spans="4:4" s="185" customFormat="1" x14ac:dyDescent="0.15">
      <c r="D157" s="187"/>
    </row>
    <row r="158" spans="4:4" s="185" customFormat="1" x14ac:dyDescent="0.15">
      <c r="D158" s="187"/>
    </row>
    <row r="159" spans="4:4" s="185" customFormat="1" x14ac:dyDescent="0.15">
      <c r="D159" s="187"/>
    </row>
    <row r="160" spans="4:4" s="185" customFormat="1" x14ac:dyDescent="0.15">
      <c r="D160" s="187"/>
    </row>
    <row r="161" spans="4:4" s="185" customFormat="1" x14ac:dyDescent="0.15">
      <c r="D161" s="187"/>
    </row>
    <row r="162" spans="4:4" s="185" customFormat="1" x14ac:dyDescent="0.15">
      <c r="D162" s="187"/>
    </row>
    <row r="163" spans="4:4" s="185" customFormat="1" x14ac:dyDescent="0.15">
      <c r="D163" s="187"/>
    </row>
    <row r="164" spans="4:4" s="185" customFormat="1" x14ac:dyDescent="0.15">
      <c r="D164" s="187"/>
    </row>
    <row r="165" spans="4:4" s="185" customFormat="1" x14ac:dyDescent="0.15">
      <c r="D165" s="187"/>
    </row>
    <row r="166" spans="4:4" s="185" customFormat="1" x14ac:dyDescent="0.15">
      <c r="D166" s="187"/>
    </row>
    <row r="167" spans="4:4" s="185" customFormat="1" x14ac:dyDescent="0.15">
      <c r="D167" s="187"/>
    </row>
    <row r="168" spans="4:4" s="185" customFormat="1" x14ac:dyDescent="0.15">
      <c r="D168" s="187"/>
    </row>
    <row r="169" spans="4:4" s="185" customFormat="1" x14ac:dyDescent="0.15">
      <c r="D169" s="187"/>
    </row>
    <row r="170" spans="4:4" s="185" customFormat="1" x14ac:dyDescent="0.15">
      <c r="D170" s="187"/>
    </row>
    <row r="171" spans="4:4" s="185" customFormat="1" x14ac:dyDescent="0.15">
      <c r="D171" s="187"/>
    </row>
    <row r="172" spans="4:4" s="185" customFormat="1" x14ac:dyDescent="0.15">
      <c r="D172" s="187"/>
    </row>
    <row r="173" spans="4:4" s="185" customFormat="1" x14ac:dyDescent="0.15">
      <c r="D173" s="187"/>
    </row>
    <row r="174" spans="4:4" s="185" customFormat="1" x14ac:dyDescent="0.15">
      <c r="D174" s="187"/>
    </row>
    <row r="175" spans="4:4" s="185" customFormat="1" x14ac:dyDescent="0.15">
      <c r="D175" s="187"/>
    </row>
    <row r="176" spans="4:4" s="185" customFormat="1" x14ac:dyDescent="0.15">
      <c r="D176" s="187"/>
    </row>
    <row r="177" spans="4:4" s="185" customFormat="1" x14ac:dyDescent="0.15">
      <c r="D177" s="187"/>
    </row>
    <row r="178" spans="4:4" s="185" customFormat="1" x14ac:dyDescent="0.15">
      <c r="D178" s="187"/>
    </row>
    <row r="179" spans="4:4" s="185" customFormat="1" x14ac:dyDescent="0.15">
      <c r="D179" s="187"/>
    </row>
    <row r="180" spans="4:4" s="185" customFormat="1" x14ac:dyDescent="0.15">
      <c r="D180" s="187"/>
    </row>
    <row r="181" spans="4:4" s="185" customFormat="1" x14ac:dyDescent="0.15">
      <c r="D181" s="187"/>
    </row>
    <row r="182" spans="4:4" s="185" customFormat="1" x14ac:dyDescent="0.15">
      <c r="D182" s="187"/>
    </row>
    <row r="183" spans="4:4" s="185" customFormat="1" x14ac:dyDescent="0.15">
      <c r="D183" s="187"/>
    </row>
    <row r="184" spans="4:4" s="185" customFormat="1" x14ac:dyDescent="0.15">
      <c r="D184" s="187"/>
    </row>
    <row r="185" spans="4:4" s="185" customFormat="1" x14ac:dyDescent="0.15">
      <c r="D185" s="187"/>
    </row>
    <row r="186" spans="4:4" s="185" customFormat="1" x14ac:dyDescent="0.15">
      <c r="D186" s="187"/>
    </row>
    <row r="187" spans="4:4" s="185" customFormat="1" x14ac:dyDescent="0.15">
      <c r="D187" s="187"/>
    </row>
    <row r="188" spans="4:4" s="185" customFormat="1" x14ac:dyDescent="0.15">
      <c r="D188" s="187"/>
    </row>
    <row r="189" spans="4:4" s="185" customFormat="1" x14ac:dyDescent="0.15">
      <c r="D189" s="187"/>
    </row>
    <row r="190" spans="4:4" s="185" customFormat="1" x14ac:dyDescent="0.15">
      <c r="D190" s="187"/>
    </row>
    <row r="191" spans="4:4" s="185" customFormat="1" x14ac:dyDescent="0.15">
      <c r="D191" s="187"/>
    </row>
    <row r="192" spans="4:4" s="185" customFormat="1" x14ac:dyDescent="0.15">
      <c r="D192" s="187"/>
    </row>
    <row r="193" spans="4:4" s="185" customFormat="1" x14ac:dyDescent="0.15">
      <c r="D193" s="187"/>
    </row>
    <row r="194" spans="4:4" s="185" customFormat="1" x14ac:dyDescent="0.15">
      <c r="D194" s="187"/>
    </row>
    <row r="195" spans="4:4" s="185" customFormat="1" x14ac:dyDescent="0.15">
      <c r="D195" s="187"/>
    </row>
    <row r="196" spans="4:4" s="185" customFormat="1" x14ac:dyDescent="0.15">
      <c r="D196" s="187"/>
    </row>
    <row r="197" spans="4:4" s="185" customFormat="1" x14ac:dyDescent="0.15">
      <c r="D197" s="187"/>
    </row>
    <row r="198" spans="4:4" s="185" customFormat="1" x14ac:dyDescent="0.15">
      <c r="D198" s="187"/>
    </row>
    <row r="199" spans="4:4" s="185" customFormat="1" x14ac:dyDescent="0.15">
      <c r="D199" s="187"/>
    </row>
    <row r="200" spans="4:4" s="185" customFormat="1" x14ac:dyDescent="0.15">
      <c r="D200" s="187"/>
    </row>
    <row r="201" spans="4:4" s="185" customFormat="1" x14ac:dyDescent="0.15">
      <c r="D201" s="187"/>
    </row>
    <row r="202" spans="4:4" s="185" customFormat="1" x14ac:dyDescent="0.15">
      <c r="D202" s="187"/>
    </row>
    <row r="203" spans="4:4" s="185" customFormat="1" x14ac:dyDescent="0.15">
      <c r="D203" s="187"/>
    </row>
    <row r="204" spans="4:4" s="185" customFormat="1" x14ac:dyDescent="0.15">
      <c r="D204" s="187"/>
    </row>
    <row r="205" spans="4:4" s="185" customFormat="1" x14ac:dyDescent="0.15">
      <c r="D205" s="187"/>
    </row>
    <row r="206" spans="4:4" s="185" customFormat="1" x14ac:dyDescent="0.15">
      <c r="D206" s="187"/>
    </row>
    <row r="207" spans="4:4" s="185" customFormat="1" x14ac:dyDescent="0.15">
      <c r="D207" s="187"/>
    </row>
    <row r="208" spans="4:4" s="185" customFormat="1" x14ac:dyDescent="0.15">
      <c r="D208" s="187"/>
    </row>
    <row r="209" spans="2:6" s="185" customFormat="1" x14ac:dyDescent="0.15">
      <c r="D209" s="187"/>
    </row>
    <row r="210" spans="2:6" s="185" customFormat="1" x14ac:dyDescent="0.15">
      <c r="D210" s="187"/>
    </row>
    <row r="211" spans="2:6" s="185" customFormat="1" x14ac:dyDescent="0.15">
      <c r="D211" s="187"/>
    </row>
    <row r="212" spans="2:6" s="185" customFormat="1" x14ac:dyDescent="0.15">
      <c r="D212" s="187"/>
    </row>
    <row r="213" spans="2:6" s="185" customFormat="1" x14ac:dyDescent="0.15">
      <c r="D213" s="187"/>
    </row>
    <row r="214" spans="2:6" s="185" customFormat="1" x14ac:dyDescent="0.15">
      <c r="D214" s="187"/>
    </row>
    <row r="215" spans="2:6" s="185" customFormat="1" x14ac:dyDescent="0.15">
      <c r="D215" s="187"/>
    </row>
    <row r="216" spans="2:6" x14ac:dyDescent="0.15">
      <c r="B216" s="185"/>
      <c r="C216" s="185"/>
      <c r="D216" s="187"/>
      <c r="E216" s="185"/>
      <c r="F216" s="185"/>
    </row>
  </sheetData>
  <sheetProtection selectLockedCells="1"/>
  <mergeCells count="38">
    <mergeCell ref="C66:D66"/>
    <mergeCell ref="C69:D70"/>
    <mergeCell ref="E45:E46"/>
    <mergeCell ref="F45:F46"/>
    <mergeCell ref="B63:F63"/>
    <mergeCell ref="C64:D64"/>
    <mergeCell ref="C67:D67"/>
    <mergeCell ref="C68:D68"/>
    <mergeCell ref="B45:B46"/>
    <mergeCell ref="C45:C46"/>
    <mergeCell ref="D45:D46"/>
    <mergeCell ref="C57:C58"/>
    <mergeCell ref="C59:C60"/>
    <mergeCell ref="C61:C62"/>
    <mergeCell ref="C65:D65"/>
    <mergeCell ref="B57:B58"/>
    <mergeCell ref="G1:G2"/>
    <mergeCell ref="B2:C2"/>
    <mergeCell ref="B5:F5"/>
    <mergeCell ref="C24:C25"/>
    <mergeCell ref="D24:D25"/>
    <mergeCell ref="B24:B25"/>
    <mergeCell ref="B59:B60"/>
    <mergeCell ref="B61:B62"/>
    <mergeCell ref="B69:B70"/>
    <mergeCell ref="B34:F35"/>
    <mergeCell ref="A1:B1"/>
    <mergeCell ref="C32:C33"/>
    <mergeCell ref="D32:D33"/>
    <mergeCell ref="B32:B33"/>
    <mergeCell ref="C36:D36"/>
    <mergeCell ref="C37:D37"/>
    <mergeCell ref="C38:D38"/>
    <mergeCell ref="C40:D40"/>
    <mergeCell ref="B43:F44"/>
    <mergeCell ref="C41:D42"/>
    <mergeCell ref="C39:D39"/>
    <mergeCell ref="B41:B42"/>
  </mergeCells>
  <phoneticPr fontId="2"/>
  <dataValidations count="2">
    <dataValidation type="list" allowBlank="1" showInputMessage="1" showErrorMessage="1" sqref="B2:C2" xr:uid="{00000000-0002-0000-0400-000000000000}">
      <formula1>$I$8:$I$12</formula1>
    </dataValidation>
    <dataValidation type="list" allowBlank="1" showInputMessage="1" showErrorMessage="1" sqref="D47:D56" xr:uid="{00000000-0002-0000-0400-000001000000}">
      <formula1>$I$47:$I$49</formula1>
    </dataValidation>
  </dataValidations>
  <printOptions horizontalCentered="1" verticalCentered="1"/>
  <pageMargins left="0.25" right="0.25" top="0.75" bottom="0.75" header="0.3" footer="0.3"/>
  <pageSetup paperSize="9" scale="66" fitToWidth="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J40"/>
  <sheetViews>
    <sheetView workbookViewId="0">
      <selection sqref="A1:C1"/>
    </sheetView>
  </sheetViews>
  <sheetFormatPr defaultRowHeight="13.5" x14ac:dyDescent="0.15"/>
  <cols>
    <col min="1" max="1" width="0.5" style="115" customWidth="1"/>
    <col min="2" max="7" width="17.75" style="115" customWidth="1"/>
    <col min="8" max="8" width="9" style="115"/>
    <col min="9" max="9" width="8.875" style="115" customWidth="1"/>
    <col min="10" max="10" width="9" style="115" hidden="1" customWidth="1"/>
    <col min="11" max="16384" width="9" style="115"/>
  </cols>
  <sheetData>
    <row r="1" spans="2:10" s="89" customFormat="1" ht="21" customHeight="1" x14ac:dyDescent="0.15">
      <c r="B1" s="513" t="s">
        <v>352</v>
      </c>
      <c r="C1" s="513"/>
      <c r="D1" s="20"/>
      <c r="E1" s="20"/>
      <c r="F1" s="20"/>
      <c r="G1" s="20"/>
      <c r="H1" s="65"/>
    </row>
    <row r="2" spans="2:10" s="89" customFormat="1" ht="32.25" customHeight="1" x14ac:dyDescent="0.15">
      <c r="B2" s="516" t="s">
        <v>10</v>
      </c>
      <c r="C2" s="516"/>
      <c r="D2" s="516"/>
      <c r="E2" s="188" t="s">
        <v>99</v>
      </c>
      <c r="F2" s="18"/>
      <c r="G2" s="18"/>
      <c r="H2" s="117"/>
    </row>
    <row r="3" spans="2:10" ht="12" customHeight="1" x14ac:dyDescent="0.15">
      <c r="B3" s="48" t="s">
        <v>122</v>
      </c>
      <c r="C3" s="48"/>
      <c r="D3" s="48"/>
      <c r="E3" s="48"/>
      <c r="F3" s="49"/>
      <c r="G3" s="50"/>
      <c r="H3" s="118"/>
    </row>
    <row r="4" spans="2:10" s="95" customFormat="1" ht="22.5" customHeight="1" x14ac:dyDescent="0.15">
      <c r="B4" s="517" t="s">
        <v>304</v>
      </c>
      <c r="C4" s="518"/>
      <c r="D4" s="518"/>
      <c r="E4" s="519"/>
      <c r="F4" s="354"/>
      <c r="G4" s="355"/>
      <c r="H4" s="67"/>
    </row>
    <row r="5" spans="2:10" s="95" customFormat="1" ht="22.5" customHeight="1" x14ac:dyDescent="0.15">
      <c r="B5" s="520" t="s">
        <v>353</v>
      </c>
      <c r="C5" s="521"/>
      <c r="D5" s="521"/>
      <c r="E5" s="522"/>
      <c r="F5" s="356"/>
      <c r="G5" s="357"/>
      <c r="H5" s="67"/>
    </row>
    <row r="6" spans="2:10" ht="26.25" customHeight="1" x14ac:dyDescent="0.15">
      <c r="B6" s="348" t="s">
        <v>123</v>
      </c>
      <c r="C6" s="348" t="s">
        <v>124</v>
      </c>
      <c r="D6" s="348" t="s">
        <v>125</v>
      </c>
      <c r="E6" s="348" t="s">
        <v>126</v>
      </c>
      <c r="F6" s="349" t="s">
        <v>127</v>
      </c>
      <c r="G6" s="349" t="s">
        <v>128</v>
      </c>
      <c r="H6" s="118"/>
    </row>
    <row r="7" spans="2:10" ht="26.25" customHeight="1" x14ac:dyDescent="0.15">
      <c r="B7" s="351"/>
      <c r="C7" s="350"/>
      <c r="D7" s="350"/>
      <c r="E7" s="350"/>
      <c r="F7" s="350"/>
      <c r="G7" s="351"/>
      <c r="H7" s="118"/>
      <c r="J7" s="90" t="s">
        <v>11</v>
      </c>
    </row>
    <row r="8" spans="2:10" ht="26.25" customHeight="1" x14ac:dyDescent="0.15">
      <c r="B8" s="353"/>
      <c r="C8" s="352"/>
      <c r="D8" s="352"/>
      <c r="E8" s="352"/>
      <c r="F8" s="352"/>
      <c r="G8" s="353"/>
      <c r="H8" s="118"/>
      <c r="J8" s="90" t="s">
        <v>12</v>
      </c>
    </row>
    <row r="9" spans="2:10" ht="26.25" customHeight="1" x14ac:dyDescent="0.15">
      <c r="B9" s="358"/>
      <c r="C9" s="359"/>
      <c r="D9" s="359"/>
      <c r="E9" s="359"/>
      <c r="F9" s="359"/>
      <c r="G9" s="358"/>
      <c r="H9" s="118"/>
      <c r="J9" s="90" t="s">
        <v>13</v>
      </c>
    </row>
    <row r="10" spans="2:10" ht="26.25" customHeight="1" x14ac:dyDescent="0.15">
      <c r="B10" s="353"/>
      <c r="C10" s="352"/>
      <c r="D10" s="352"/>
      <c r="E10" s="352"/>
      <c r="F10" s="352"/>
      <c r="G10" s="353"/>
      <c r="H10" s="118"/>
      <c r="J10" s="91" t="s">
        <v>10</v>
      </c>
    </row>
    <row r="11" spans="2:10" ht="26.25" customHeight="1" x14ac:dyDescent="0.15">
      <c r="B11" s="351"/>
      <c r="C11" s="350"/>
      <c r="D11" s="350"/>
      <c r="E11" s="350"/>
      <c r="F11" s="350"/>
      <c r="G11" s="351"/>
      <c r="H11" s="118"/>
    </row>
    <row r="12" spans="2:10" ht="26.25" customHeight="1" x14ac:dyDescent="0.15">
      <c r="B12" s="353"/>
      <c r="C12" s="352"/>
      <c r="D12" s="352"/>
      <c r="E12" s="352"/>
      <c r="F12" s="352"/>
      <c r="G12" s="353"/>
      <c r="H12" s="118"/>
    </row>
    <row r="13" spans="2:10" ht="26.25" customHeight="1" x14ac:dyDescent="0.15">
      <c r="B13" s="351"/>
      <c r="C13" s="350"/>
      <c r="D13" s="350"/>
      <c r="E13" s="350"/>
      <c r="F13" s="350"/>
      <c r="G13" s="351"/>
      <c r="H13" s="118"/>
    </row>
    <row r="14" spans="2:10" ht="26.25" customHeight="1" x14ac:dyDescent="0.15">
      <c r="B14" s="353"/>
      <c r="C14" s="352"/>
      <c r="D14" s="352"/>
      <c r="E14" s="352"/>
      <c r="F14" s="352"/>
      <c r="G14" s="353"/>
      <c r="H14" s="118"/>
    </row>
    <row r="15" spans="2:10" ht="26.25" customHeight="1" x14ac:dyDescent="0.15">
      <c r="B15" s="351"/>
      <c r="C15" s="350"/>
      <c r="D15" s="350"/>
      <c r="E15" s="350"/>
      <c r="F15" s="350"/>
      <c r="G15" s="351"/>
      <c r="H15" s="118"/>
    </row>
    <row r="16" spans="2:10" ht="26.25" customHeight="1" x14ac:dyDescent="0.15">
      <c r="B16" s="353"/>
      <c r="C16" s="352"/>
      <c r="D16" s="352"/>
      <c r="E16" s="352"/>
      <c r="F16" s="352"/>
      <c r="G16" s="353"/>
      <c r="H16" s="118"/>
    </row>
    <row r="17" spans="2:8" ht="26.25" customHeight="1" x14ac:dyDescent="0.15">
      <c r="B17" s="351"/>
      <c r="C17" s="350"/>
      <c r="D17" s="350"/>
      <c r="E17" s="350"/>
      <c r="F17" s="350"/>
      <c r="G17" s="351"/>
      <c r="H17" s="118"/>
    </row>
    <row r="18" spans="2:8" ht="26.25" customHeight="1" x14ac:dyDescent="0.15">
      <c r="B18" s="353"/>
      <c r="C18" s="352"/>
      <c r="D18" s="352"/>
      <c r="E18" s="352"/>
      <c r="F18" s="352"/>
      <c r="G18" s="353"/>
      <c r="H18" s="118"/>
    </row>
    <row r="19" spans="2:8" ht="26.25" customHeight="1" x14ac:dyDescent="0.15">
      <c r="B19" s="351"/>
      <c r="C19" s="350"/>
      <c r="D19" s="350"/>
      <c r="E19" s="350"/>
      <c r="F19" s="350"/>
      <c r="G19" s="351"/>
      <c r="H19" s="118"/>
    </row>
    <row r="20" spans="2:8" ht="26.25" customHeight="1" x14ac:dyDescent="0.15">
      <c r="B20" s="353"/>
      <c r="C20" s="352"/>
      <c r="D20" s="352"/>
      <c r="E20" s="352"/>
      <c r="F20" s="352"/>
      <c r="G20" s="353"/>
      <c r="H20" s="118"/>
    </row>
    <row r="21" spans="2:8" ht="26.25" customHeight="1" x14ac:dyDescent="0.15">
      <c r="B21" s="351"/>
      <c r="C21" s="350"/>
      <c r="D21" s="350"/>
      <c r="E21" s="350"/>
      <c r="F21" s="350"/>
      <c r="G21" s="351"/>
      <c r="H21" s="118"/>
    </row>
    <row r="22" spans="2:8" ht="26.25" customHeight="1" x14ac:dyDescent="0.15">
      <c r="B22" s="353"/>
      <c r="C22" s="352"/>
      <c r="D22" s="352"/>
      <c r="E22" s="352"/>
      <c r="F22" s="352"/>
      <c r="G22" s="353"/>
      <c r="H22" s="118"/>
    </row>
    <row r="23" spans="2:8" ht="26.25" customHeight="1" x14ac:dyDescent="0.15">
      <c r="B23" s="351"/>
      <c r="C23" s="350"/>
      <c r="D23" s="350"/>
      <c r="E23" s="350"/>
      <c r="F23" s="350"/>
      <c r="G23" s="351"/>
      <c r="H23" s="118"/>
    </row>
    <row r="24" spans="2:8" ht="26.25" customHeight="1" x14ac:dyDescent="0.15">
      <c r="B24" s="353"/>
      <c r="C24" s="352"/>
      <c r="D24" s="352"/>
      <c r="E24" s="352"/>
      <c r="F24" s="352"/>
      <c r="G24" s="353"/>
      <c r="H24" s="118"/>
    </row>
    <row r="25" spans="2:8" ht="26.25" customHeight="1" x14ac:dyDescent="0.15">
      <c r="B25" s="351"/>
      <c r="C25" s="350"/>
      <c r="D25" s="350"/>
      <c r="E25" s="350"/>
      <c r="F25" s="350"/>
      <c r="G25" s="351"/>
      <c r="H25" s="118"/>
    </row>
    <row r="26" spans="2:8" ht="26.25" customHeight="1" x14ac:dyDescent="0.15">
      <c r="B26" s="353"/>
      <c r="C26" s="352"/>
      <c r="D26" s="352"/>
      <c r="E26" s="352"/>
      <c r="F26" s="352"/>
      <c r="G26" s="353"/>
      <c r="H26" s="118"/>
    </row>
    <row r="27" spans="2:8" ht="26.25" customHeight="1" x14ac:dyDescent="0.15">
      <c r="B27" s="351"/>
      <c r="C27" s="350"/>
      <c r="D27" s="350"/>
      <c r="E27" s="350"/>
      <c r="F27" s="350"/>
      <c r="G27" s="351"/>
      <c r="H27" s="118"/>
    </row>
    <row r="28" spans="2:8" ht="26.25" customHeight="1" x14ac:dyDescent="0.15">
      <c r="B28" s="353"/>
      <c r="C28" s="352"/>
      <c r="D28" s="352"/>
      <c r="E28" s="352"/>
      <c r="F28" s="352"/>
      <c r="G28" s="353"/>
      <c r="H28" s="118"/>
    </row>
    <row r="29" spans="2:8" ht="26.25" customHeight="1" x14ac:dyDescent="0.15">
      <c r="B29" s="351"/>
      <c r="C29" s="350"/>
      <c r="D29" s="350"/>
      <c r="E29" s="350"/>
      <c r="F29" s="350"/>
      <c r="G29" s="351"/>
      <c r="H29" s="118"/>
    </row>
    <row r="30" spans="2:8" ht="26.25" customHeight="1" x14ac:dyDescent="0.15">
      <c r="B30" s="353"/>
      <c r="C30" s="352"/>
      <c r="D30" s="352"/>
      <c r="E30" s="352"/>
      <c r="F30" s="352"/>
      <c r="G30" s="353"/>
      <c r="H30" s="118"/>
    </row>
    <row r="31" spans="2:8" ht="26.25" customHeight="1" x14ac:dyDescent="0.15">
      <c r="B31" s="351"/>
      <c r="C31" s="350"/>
      <c r="D31" s="350"/>
      <c r="E31" s="350"/>
      <c r="F31" s="350"/>
      <c r="G31" s="351"/>
      <c r="H31" s="118"/>
    </row>
    <row r="32" spans="2:8" ht="26.25" customHeight="1" x14ac:dyDescent="0.15">
      <c r="B32" s="353"/>
      <c r="C32" s="352"/>
      <c r="D32" s="352"/>
      <c r="E32" s="352"/>
      <c r="F32" s="352"/>
      <c r="G32" s="353"/>
      <c r="H32" s="118"/>
    </row>
    <row r="33" spans="2:8" ht="26.25" customHeight="1" x14ac:dyDescent="0.15">
      <c r="B33" s="351"/>
      <c r="C33" s="350"/>
      <c r="D33" s="350"/>
      <c r="E33" s="350"/>
      <c r="F33" s="350"/>
      <c r="G33" s="351"/>
      <c r="H33" s="118"/>
    </row>
    <row r="34" spans="2:8" ht="26.25" customHeight="1" x14ac:dyDescent="0.15">
      <c r="B34" s="353"/>
      <c r="C34" s="352"/>
      <c r="D34" s="352"/>
      <c r="E34" s="352"/>
      <c r="F34" s="352"/>
      <c r="G34" s="353"/>
      <c r="H34" s="118"/>
    </row>
    <row r="35" spans="2:8" ht="26.25" customHeight="1" x14ac:dyDescent="0.15">
      <c r="B35" s="523" t="s">
        <v>395</v>
      </c>
      <c r="C35" s="350"/>
      <c r="D35" s="350"/>
      <c r="E35" s="350"/>
      <c r="F35" s="350"/>
      <c r="G35" s="351"/>
      <c r="H35" s="118"/>
    </row>
    <row r="36" spans="2:8" ht="26.25" customHeight="1" x14ac:dyDescent="0.15">
      <c r="B36" s="524"/>
      <c r="C36" s="352"/>
      <c r="D36" s="352"/>
      <c r="E36" s="352"/>
      <c r="F36" s="352"/>
      <c r="G36" s="353"/>
      <c r="H36" s="118"/>
    </row>
    <row r="37" spans="2:8" ht="26.25" customHeight="1" x14ac:dyDescent="0.15">
      <c r="B37" s="514" t="s">
        <v>354</v>
      </c>
      <c r="C37" s="514"/>
      <c r="D37" s="514"/>
      <c r="E37" s="514"/>
      <c r="F37" s="514"/>
      <c r="G37" s="514"/>
      <c r="H37" s="118"/>
    </row>
    <row r="38" spans="2:8" ht="26.25" customHeight="1" x14ac:dyDescent="0.15">
      <c r="B38" s="515"/>
      <c r="C38" s="515"/>
      <c r="D38" s="515"/>
      <c r="E38" s="515"/>
      <c r="F38" s="515"/>
      <c r="G38" s="515"/>
      <c r="H38" s="118"/>
    </row>
    <row r="39" spans="2:8" ht="24" customHeight="1" x14ac:dyDescent="0.15">
      <c r="B39" s="118"/>
      <c r="C39" s="118"/>
      <c r="D39" s="118"/>
      <c r="E39" s="118"/>
      <c r="F39" s="118"/>
      <c r="G39" s="118"/>
      <c r="H39" s="118"/>
    </row>
    <row r="40" spans="2:8" ht="24" customHeight="1" x14ac:dyDescent="0.15"/>
  </sheetData>
  <sheetProtection selectLockedCells="1"/>
  <mergeCells count="6">
    <mergeCell ref="B1:C1"/>
    <mergeCell ref="B37:G38"/>
    <mergeCell ref="B2:D2"/>
    <mergeCell ref="B4:E4"/>
    <mergeCell ref="B5:E5"/>
    <mergeCell ref="B35:B36"/>
  </mergeCells>
  <phoneticPr fontId="2"/>
  <dataValidations count="1">
    <dataValidation type="list" allowBlank="1" showInputMessage="1" showErrorMessage="1" sqref="B2:D2" xr:uid="{00000000-0002-0000-0500-000000000000}">
      <formula1>$J$7:$J$10</formula1>
    </dataValidation>
  </dataValidations>
  <printOptions horizontalCentered="1" verticalCentered="1"/>
  <pageMargins left="0.25" right="0.25" top="0.75" bottom="0.75" header="0.3" footer="0.3"/>
  <pageSetup paperSize="9" scale="83" fitToWidth="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N48"/>
  <sheetViews>
    <sheetView zoomScaleNormal="100" workbookViewId="0">
      <selection activeCell="B5" sqref="B5"/>
    </sheetView>
  </sheetViews>
  <sheetFormatPr defaultRowHeight="14.25" x14ac:dyDescent="0.15"/>
  <cols>
    <col min="1" max="1" width="6.25" style="51" customWidth="1"/>
    <col min="2" max="2" width="26.25" style="51" customWidth="1"/>
    <col min="3" max="3" width="20" style="51" customWidth="1"/>
    <col min="4" max="4" width="26.25" style="51" customWidth="1"/>
    <col min="5" max="6" width="6.25" style="51" customWidth="1"/>
    <col min="7" max="9" width="9" style="51"/>
    <col min="10" max="10" width="8.375" style="51" customWidth="1"/>
    <col min="11" max="11" width="11.125" style="51" hidden="1" customWidth="1"/>
    <col min="12" max="12" width="29.375" style="51" hidden="1" customWidth="1"/>
    <col min="13" max="16384" width="9" style="51"/>
  </cols>
  <sheetData>
    <row r="1" spans="1:14" ht="27.75" customHeight="1" x14ac:dyDescent="0.15">
      <c r="A1" s="530" t="s">
        <v>358</v>
      </c>
      <c r="B1" s="531"/>
      <c r="C1" s="77"/>
      <c r="D1" s="77"/>
      <c r="E1" s="77"/>
      <c r="F1" s="77"/>
      <c r="G1" s="72"/>
      <c r="H1" s="72"/>
      <c r="I1" s="72"/>
      <c r="J1" s="72"/>
    </row>
    <row r="2" spans="1:14" ht="27.75" customHeight="1" x14ac:dyDescent="0.15">
      <c r="A2" s="77"/>
      <c r="B2" s="77"/>
      <c r="C2" s="77"/>
      <c r="D2" s="370" t="s">
        <v>313</v>
      </c>
      <c r="E2" s="370"/>
      <c r="F2" s="370"/>
      <c r="G2" s="72"/>
      <c r="H2" s="72"/>
      <c r="I2" s="72"/>
      <c r="J2" s="72"/>
      <c r="K2" s="4" t="s">
        <v>18</v>
      </c>
      <c r="L2" s="4" t="s">
        <v>142</v>
      </c>
    </row>
    <row r="3" spans="1:14" ht="27.75" customHeight="1" x14ac:dyDescent="0.15">
      <c r="A3" s="77"/>
      <c r="B3" s="77"/>
      <c r="C3" s="77"/>
      <c r="D3" s="370" t="s">
        <v>312</v>
      </c>
      <c r="E3" s="370"/>
      <c r="F3" s="370"/>
      <c r="G3" s="72"/>
      <c r="H3" s="72"/>
      <c r="I3" s="72"/>
      <c r="J3" s="72"/>
      <c r="K3" s="4" t="s">
        <v>19</v>
      </c>
      <c r="L3" s="4" t="s">
        <v>143</v>
      </c>
    </row>
    <row r="4" spans="1:14" ht="27.75" customHeight="1" x14ac:dyDescent="0.15">
      <c r="A4" s="77"/>
      <c r="B4" s="77" t="s">
        <v>144</v>
      </c>
      <c r="C4" s="77"/>
      <c r="D4" s="77"/>
      <c r="E4" s="77"/>
      <c r="F4" s="77"/>
      <c r="G4" s="72"/>
      <c r="H4" s="72"/>
      <c r="I4" s="72"/>
      <c r="J4" s="72"/>
      <c r="K4" s="4" t="s">
        <v>20</v>
      </c>
      <c r="L4" s="4" t="s">
        <v>145</v>
      </c>
    </row>
    <row r="5" spans="1:14" ht="27.75" customHeight="1" x14ac:dyDescent="0.15">
      <c r="A5" s="77"/>
      <c r="B5" s="77" t="s">
        <v>146</v>
      </c>
      <c r="C5" s="77" t="s">
        <v>147</v>
      </c>
      <c r="D5" s="77"/>
      <c r="E5" s="77"/>
      <c r="F5" s="77"/>
      <c r="G5" s="72"/>
      <c r="H5" s="72"/>
      <c r="I5" s="72"/>
      <c r="J5" s="72"/>
      <c r="K5" s="4" t="s">
        <v>21</v>
      </c>
      <c r="L5" s="4" t="s">
        <v>148</v>
      </c>
    </row>
    <row r="6" spans="1:14" ht="27.75" customHeight="1" x14ac:dyDescent="0.15">
      <c r="A6" s="77"/>
      <c r="B6" s="77"/>
      <c r="C6" s="77"/>
      <c r="D6" s="77"/>
      <c r="E6" s="77"/>
      <c r="F6" s="77"/>
      <c r="G6" s="72"/>
      <c r="H6" s="72"/>
      <c r="I6" s="72"/>
      <c r="J6" s="72"/>
      <c r="K6" s="4" t="s">
        <v>22</v>
      </c>
      <c r="L6" s="4" t="s">
        <v>149</v>
      </c>
    </row>
    <row r="7" spans="1:14" ht="27.75" customHeight="1" x14ac:dyDescent="0.15">
      <c r="A7" s="77"/>
      <c r="B7" s="77"/>
      <c r="C7" s="77"/>
      <c r="D7" s="77"/>
      <c r="E7" s="77"/>
      <c r="F7" s="77"/>
      <c r="G7" s="72"/>
      <c r="H7" s="72"/>
      <c r="I7" s="72"/>
      <c r="J7" s="72"/>
      <c r="K7" s="4" t="s">
        <v>23</v>
      </c>
      <c r="L7" s="4" t="s">
        <v>150</v>
      </c>
    </row>
    <row r="8" spans="1:14" ht="27.75" customHeight="1" x14ac:dyDescent="0.15">
      <c r="A8" s="77"/>
      <c r="B8" s="77"/>
      <c r="C8" s="78" t="s">
        <v>151</v>
      </c>
      <c r="D8" s="532"/>
      <c r="E8" s="532"/>
      <c r="F8" s="532"/>
      <c r="G8" s="72"/>
      <c r="H8" s="72"/>
      <c r="I8" s="72"/>
      <c r="J8" s="72"/>
      <c r="K8" s="4" t="s">
        <v>24</v>
      </c>
      <c r="L8" s="4" t="s">
        <v>153</v>
      </c>
    </row>
    <row r="9" spans="1:14" ht="27.75" customHeight="1" x14ac:dyDescent="0.15">
      <c r="A9" s="77"/>
      <c r="B9" s="77"/>
      <c r="C9" s="79" t="s">
        <v>154</v>
      </c>
      <c r="D9" s="532"/>
      <c r="E9" s="532"/>
      <c r="F9" s="532"/>
      <c r="G9" s="72"/>
      <c r="H9" s="72"/>
      <c r="I9" s="72"/>
      <c r="J9" s="72"/>
      <c r="K9" s="4" t="s">
        <v>25</v>
      </c>
      <c r="L9" s="4" t="s">
        <v>152</v>
      </c>
    </row>
    <row r="10" spans="1:14" ht="27.75" customHeight="1" x14ac:dyDescent="0.15">
      <c r="A10" s="77"/>
      <c r="B10" s="77"/>
      <c r="C10" s="79" t="s">
        <v>155</v>
      </c>
      <c r="D10" s="372"/>
      <c r="E10" s="372"/>
      <c r="F10" s="80" t="s">
        <v>156</v>
      </c>
      <c r="G10" s="72"/>
      <c r="H10" s="72"/>
      <c r="I10" s="72"/>
      <c r="J10" s="72"/>
      <c r="K10" s="4" t="s">
        <v>26</v>
      </c>
      <c r="L10" s="4" t="s">
        <v>157</v>
      </c>
    </row>
    <row r="11" spans="1:14" ht="27.75" customHeight="1" x14ac:dyDescent="0.15">
      <c r="A11" s="77"/>
      <c r="B11" s="77"/>
      <c r="C11" s="77"/>
      <c r="D11" s="77"/>
      <c r="E11" s="77"/>
      <c r="F11" s="77"/>
      <c r="G11" s="72"/>
      <c r="H11" s="72"/>
      <c r="I11" s="72"/>
      <c r="J11" s="72"/>
      <c r="K11" s="4" t="s">
        <v>27</v>
      </c>
      <c r="L11" s="4" t="s">
        <v>158</v>
      </c>
    </row>
    <row r="12" spans="1:14" ht="27.75" customHeight="1" x14ac:dyDescent="0.15">
      <c r="A12" s="77"/>
      <c r="B12" s="77"/>
      <c r="C12" s="77"/>
      <c r="D12" s="77"/>
      <c r="E12" s="77"/>
      <c r="F12" s="77"/>
      <c r="G12" s="72"/>
      <c r="H12" s="72"/>
      <c r="I12" s="72"/>
      <c r="J12" s="72"/>
      <c r="K12" s="4" t="s">
        <v>28</v>
      </c>
      <c r="L12" s="4" t="s">
        <v>159</v>
      </c>
    </row>
    <row r="13" spans="1:14" ht="27.75" customHeight="1" x14ac:dyDescent="0.15">
      <c r="A13" s="77"/>
      <c r="B13" s="77"/>
      <c r="C13" s="77"/>
      <c r="D13" s="77"/>
      <c r="E13" s="77"/>
      <c r="F13" s="77"/>
      <c r="G13" s="72"/>
      <c r="H13" s="72"/>
      <c r="I13" s="72"/>
      <c r="J13" s="72"/>
      <c r="K13" s="6" t="s">
        <v>29</v>
      </c>
      <c r="L13" s="6" t="s">
        <v>160</v>
      </c>
    </row>
    <row r="14" spans="1:14" ht="51" customHeight="1" x14ac:dyDescent="0.15">
      <c r="A14" s="131"/>
      <c r="B14" s="525" t="s">
        <v>295</v>
      </c>
      <c r="C14" s="526"/>
      <c r="D14" s="526"/>
      <c r="E14" s="526"/>
      <c r="F14" s="82"/>
      <c r="G14" s="72"/>
      <c r="H14" s="72"/>
      <c r="I14" s="72"/>
      <c r="J14" s="72"/>
      <c r="K14" s="4" t="s">
        <v>30</v>
      </c>
      <c r="L14" s="4" t="s">
        <v>161</v>
      </c>
      <c r="M14" s="52"/>
      <c r="N14" s="52"/>
    </row>
    <row r="15" spans="1:14" ht="35.25" customHeight="1" x14ac:dyDescent="0.15">
      <c r="A15" s="131"/>
      <c r="B15" s="527" t="s">
        <v>320</v>
      </c>
      <c r="C15" s="527"/>
      <c r="D15" s="527"/>
      <c r="E15" s="527"/>
      <c r="F15" s="83"/>
      <c r="G15" s="72"/>
      <c r="H15" s="72"/>
      <c r="I15" s="72"/>
      <c r="J15" s="72"/>
      <c r="K15" s="4" t="s">
        <v>31</v>
      </c>
      <c r="L15" s="4" t="s">
        <v>162</v>
      </c>
    </row>
    <row r="16" spans="1:14" ht="35.25" customHeight="1" x14ac:dyDescent="0.15">
      <c r="A16" s="131"/>
      <c r="B16" s="527"/>
      <c r="C16" s="527"/>
      <c r="D16" s="527"/>
      <c r="E16" s="527"/>
      <c r="F16" s="77"/>
      <c r="G16" s="72"/>
      <c r="H16" s="72"/>
      <c r="I16" s="72"/>
      <c r="J16" s="72"/>
      <c r="K16" s="4" t="s">
        <v>32</v>
      </c>
      <c r="L16" s="4" t="s">
        <v>163</v>
      </c>
    </row>
    <row r="17" spans="1:12" ht="27.75" customHeight="1" x14ac:dyDescent="0.15">
      <c r="A17" s="131"/>
      <c r="B17" s="131"/>
      <c r="C17" s="131"/>
      <c r="D17" s="131"/>
      <c r="E17" s="131"/>
      <c r="F17" s="77"/>
      <c r="G17" s="72"/>
      <c r="H17" s="72"/>
      <c r="I17" s="72"/>
      <c r="J17" s="72"/>
      <c r="K17" s="4" t="s">
        <v>33</v>
      </c>
      <c r="L17" s="4" t="s">
        <v>164</v>
      </c>
    </row>
    <row r="18" spans="1:12" ht="27.75" customHeight="1" x14ac:dyDescent="0.15">
      <c r="A18" s="131"/>
      <c r="B18" s="526" t="s">
        <v>165</v>
      </c>
      <c r="C18" s="526"/>
      <c r="D18" s="526"/>
      <c r="E18" s="526"/>
      <c r="F18" s="77"/>
      <c r="G18" s="72"/>
      <c r="H18" s="72"/>
      <c r="I18" s="72"/>
      <c r="J18" s="72"/>
      <c r="K18" s="4" t="s">
        <v>34</v>
      </c>
      <c r="L18" s="4" t="s">
        <v>166</v>
      </c>
    </row>
    <row r="19" spans="1:12" ht="27.75" customHeight="1" x14ac:dyDescent="0.15">
      <c r="A19" s="131"/>
      <c r="B19" s="131"/>
      <c r="C19" s="131"/>
      <c r="D19" s="131"/>
      <c r="E19" s="131"/>
      <c r="F19" s="77"/>
      <c r="G19" s="72"/>
      <c r="H19" s="72"/>
      <c r="I19" s="72"/>
      <c r="J19" s="72"/>
      <c r="K19" s="4" t="s">
        <v>35</v>
      </c>
      <c r="L19" s="4" t="s">
        <v>167</v>
      </c>
    </row>
    <row r="20" spans="1:12" ht="27.75" customHeight="1" x14ac:dyDescent="0.15">
      <c r="A20" s="131"/>
      <c r="B20" s="131" t="s">
        <v>359</v>
      </c>
      <c r="C20" s="131" t="s">
        <v>302</v>
      </c>
      <c r="D20" s="131"/>
      <c r="E20" s="131"/>
      <c r="F20" s="164"/>
      <c r="G20" s="72"/>
      <c r="H20" s="72"/>
      <c r="I20" s="72"/>
      <c r="J20" s="72"/>
      <c r="K20" s="4" t="s">
        <v>36</v>
      </c>
      <c r="L20" s="4" t="s">
        <v>169</v>
      </c>
    </row>
    <row r="21" spans="1:12" ht="27.75" customHeight="1" x14ac:dyDescent="0.15">
      <c r="A21" s="131"/>
      <c r="B21" s="131" t="s">
        <v>360</v>
      </c>
      <c r="C21" s="131" t="s">
        <v>301</v>
      </c>
      <c r="D21" s="131"/>
      <c r="E21" s="131"/>
      <c r="F21" s="165"/>
      <c r="G21" s="72"/>
      <c r="H21" s="72"/>
      <c r="I21" s="72"/>
      <c r="J21" s="72"/>
      <c r="K21" s="7" t="s">
        <v>37</v>
      </c>
      <c r="L21" s="4" t="s">
        <v>170</v>
      </c>
    </row>
    <row r="22" spans="1:12" ht="27.75" customHeight="1" x14ac:dyDescent="0.15">
      <c r="A22" s="131"/>
      <c r="B22" s="131" t="s">
        <v>361</v>
      </c>
      <c r="C22" s="131"/>
      <c r="D22" s="131"/>
      <c r="E22" s="131"/>
      <c r="F22" s="164"/>
      <c r="G22" s="72"/>
      <c r="H22" s="72"/>
      <c r="I22" s="72"/>
      <c r="J22" s="72"/>
      <c r="K22" s="4" t="s">
        <v>38</v>
      </c>
      <c r="L22" s="4" t="s">
        <v>172</v>
      </c>
    </row>
    <row r="23" spans="1:12" ht="27.75" customHeight="1" x14ac:dyDescent="0.15">
      <c r="A23" s="131"/>
      <c r="B23" s="131" t="s">
        <v>173</v>
      </c>
      <c r="C23" s="131"/>
      <c r="D23" s="131"/>
      <c r="E23" s="131"/>
      <c r="F23" s="164"/>
      <c r="G23" s="72"/>
      <c r="H23" s="72"/>
      <c r="I23" s="72"/>
      <c r="J23" s="72"/>
      <c r="K23" s="4" t="s">
        <v>39</v>
      </c>
      <c r="L23" s="4" t="s">
        <v>174</v>
      </c>
    </row>
    <row r="24" spans="1:12" ht="27.75" customHeight="1" x14ac:dyDescent="0.15">
      <c r="A24" s="131"/>
      <c r="B24" s="277" t="s">
        <v>362</v>
      </c>
      <c r="C24" s="528" t="s">
        <v>296</v>
      </c>
      <c r="D24" s="529"/>
      <c r="E24" s="529"/>
      <c r="F24" s="70"/>
      <c r="G24" s="85"/>
      <c r="H24" s="367"/>
      <c r="I24" s="368"/>
      <c r="J24" s="368"/>
      <c r="K24" s="5" t="s">
        <v>63</v>
      </c>
      <c r="L24" s="4" t="s">
        <v>176</v>
      </c>
    </row>
    <row r="25" spans="1:12" ht="27.75" customHeight="1" x14ac:dyDescent="0.15">
      <c r="B25" s="130"/>
      <c r="C25" s="135"/>
      <c r="D25" s="133"/>
      <c r="E25" s="133"/>
      <c r="F25" s="71"/>
      <c r="G25" s="86"/>
      <c r="H25" s="119"/>
      <c r="I25" s="86"/>
      <c r="J25" s="86"/>
      <c r="K25" s="4" t="s">
        <v>40</v>
      </c>
      <c r="L25" s="4" t="s">
        <v>178</v>
      </c>
    </row>
    <row r="26" spans="1:12" ht="27.75" customHeight="1" x14ac:dyDescent="0.15">
      <c r="A26" s="68"/>
      <c r="B26" s="69"/>
      <c r="C26" s="71"/>
      <c r="D26" s="71"/>
      <c r="E26" s="71"/>
      <c r="F26" s="71"/>
      <c r="G26" s="86"/>
      <c r="H26" s="119"/>
      <c r="I26" s="86"/>
      <c r="J26" s="86"/>
      <c r="K26" s="4" t="s">
        <v>41</v>
      </c>
      <c r="L26" s="4" t="s">
        <v>179</v>
      </c>
    </row>
    <row r="27" spans="1:12" ht="27.75" customHeight="1" x14ac:dyDescent="0.15">
      <c r="A27" s="68"/>
      <c r="B27" s="76"/>
      <c r="C27" s="76"/>
      <c r="D27" s="76"/>
      <c r="E27" s="76"/>
      <c r="F27" s="71"/>
      <c r="G27" s="86"/>
      <c r="H27" s="86"/>
      <c r="I27" s="72"/>
      <c r="J27" s="72"/>
      <c r="K27" s="4" t="s">
        <v>42</v>
      </c>
      <c r="L27" s="4" t="s">
        <v>181</v>
      </c>
    </row>
    <row r="28" spans="1:12" ht="27.75" customHeight="1" x14ac:dyDescent="0.15">
      <c r="A28" s="68"/>
      <c r="B28" s="74"/>
      <c r="C28" s="74"/>
      <c r="D28" s="74"/>
      <c r="E28" s="74"/>
      <c r="F28" s="68"/>
      <c r="G28" s="72"/>
      <c r="H28" s="72"/>
      <c r="I28" s="72"/>
      <c r="J28" s="72"/>
      <c r="K28" s="4" t="s">
        <v>43</v>
      </c>
      <c r="L28" s="4" t="s">
        <v>182</v>
      </c>
    </row>
    <row r="29" spans="1:12" x14ac:dyDescent="0.15">
      <c r="A29" s="72"/>
      <c r="B29" s="72"/>
      <c r="C29" s="72"/>
      <c r="D29" s="72"/>
      <c r="E29" s="72"/>
      <c r="F29" s="72"/>
      <c r="G29" s="72"/>
      <c r="H29" s="72"/>
      <c r="I29" s="72"/>
      <c r="J29" s="72"/>
      <c r="K29" s="4" t="s">
        <v>44</v>
      </c>
      <c r="L29" s="4" t="s">
        <v>183</v>
      </c>
    </row>
    <row r="30" spans="1:12" x14ac:dyDescent="0.15">
      <c r="A30" s="72"/>
      <c r="B30" s="72"/>
      <c r="C30" s="72"/>
      <c r="D30" s="72"/>
      <c r="E30" s="72"/>
      <c r="F30" s="72"/>
      <c r="G30" s="72"/>
      <c r="H30" s="72"/>
      <c r="I30" s="72"/>
      <c r="J30" s="72"/>
      <c r="K30" s="4" t="s">
        <v>45</v>
      </c>
      <c r="L30" s="4" t="s">
        <v>184</v>
      </c>
    </row>
    <row r="31" spans="1:12" x14ac:dyDescent="0.15">
      <c r="A31" s="72"/>
      <c r="B31" s="72"/>
      <c r="C31" s="72"/>
      <c r="D31" s="72"/>
      <c r="E31" s="72"/>
      <c r="F31" s="72"/>
      <c r="G31" s="72"/>
      <c r="H31" s="72"/>
      <c r="I31" s="72"/>
      <c r="J31" s="72"/>
      <c r="K31" s="4" t="s">
        <v>46</v>
      </c>
      <c r="L31" s="4" t="s">
        <v>185</v>
      </c>
    </row>
    <row r="32" spans="1:12" x14ac:dyDescent="0.15">
      <c r="A32" s="72"/>
      <c r="B32" s="72"/>
      <c r="C32" s="72"/>
      <c r="D32" s="72"/>
      <c r="E32" s="72"/>
      <c r="F32" s="72"/>
      <c r="G32" s="72"/>
      <c r="H32" s="72"/>
      <c r="I32" s="72"/>
      <c r="J32" s="72"/>
      <c r="K32" s="4" t="s">
        <v>47</v>
      </c>
      <c r="L32" s="4" t="s">
        <v>186</v>
      </c>
    </row>
    <row r="33" spans="1:12" x14ac:dyDescent="0.15">
      <c r="A33" s="72"/>
      <c r="B33" s="72"/>
      <c r="C33" s="72"/>
      <c r="D33" s="72"/>
      <c r="E33" s="72"/>
      <c r="F33" s="72"/>
      <c r="G33" s="72"/>
      <c r="H33" s="72"/>
      <c r="I33" s="72"/>
      <c r="J33" s="72"/>
      <c r="K33" s="4" t="s">
        <v>48</v>
      </c>
      <c r="L33" s="4" t="s">
        <v>187</v>
      </c>
    </row>
    <row r="34" spans="1:12" x14ac:dyDescent="0.15">
      <c r="A34" s="72"/>
      <c r="B34" s="72"/>
      <c r="C34" s="72"/>
      <c r="D34" s="72"/>
      <c r="E34" s="72"/>
      <c r="F34" s="72"/>
      <c r="G34" s="72"/>
      <c r="H34" s="72"/>
      <c r="I34" s="72"/>
      <c r="J34" s="72"/>
      <c r="K34" s="4" t="s">
        <v>49</v>
      </c>
      <c r="L34" s="4" t="s">
        <v>188</v>
      </c>
    </row>
    <row r="35" spans="1:12" x14ac:dyDescent="0.15">
      <c r="K35" s="4" t="s">
        <v>50</v>
      </c>
      <c r="L35" s="4" t="s">
        <v>189</v>
      </c>
    </row>
    <row r="36" spans="1:12" x14ac:dyDescent="0.15">
      <c r="K36" s="4" t="s">
        <v>51</v>
      </c>
      <c r="L36" s="4" t="s">
        <v>190</v>
      </c>
    </row>
    <row r="37" spans="1:12" x14ac:dyDescent="0.15">
      <c r="K37" s="4" t="s">
        <v>52</v>
      </c>
      <c r="L37" s="4" t="s">
        <v>191</v>
      </c>
    </row>
    <row r="38" spans="1:12" x14ac:dyDescent="0.15">
      <c r="K38" s="4" t="s">
        <v>53</v>
      </c>
      <c r="L38" s="4" t="s">
        <v>192</v>
      </c>
    </row>
    <row r="39" spans="1:12" x14ac:dyDescent="0.15">
      <c r="K39" s="4" t="s">
        <v>54</v>
      </c>
      <c r="L39" s="4" t="s">
        <v>193</v>
      </c>
    </row>
    <row r="40" spans="1:12" x14ac:dyDescent="0.15">
      <c r="K40" s="4" t="s">
        <v>55</v>
      </c>
      <c r="L40" s="7" t="s">
        <v>194</v>
      </c>
    </row>
    <row r="41" spans="1:12" x14ac:dyDescent="0.15">
      <c r="K41" s="4" t="s">
        <v>56</v>
      </c>
      <c r="L41" s="7" t="s">
        <v>195</v>
      </c>
    </row>
    <row r="42" spans="1:12" x14ac:dyDescent="0.15">
      <c r="K42" s="4" t="s">
        <v>57</v>
      </c>
      <c r="L42" s="6" t="s">
        <v>196</v>
      </c>
    </row>
    <row r="43" spans="1:12" x14ac:dyDescent="0.15">
      <c r="K43" s="8" t="s">
        <v>58</v>
      </c>
      <c r="L43" s="53" t="s">
        <v>197</v>
      </c>
    </row>
    <row r="44" spans="1:12" x14ac:dyDescent="0.15">
      <c r="K44" s="4" t="s">
        <v>59</v>
      </c>
      <c r="L44" s="6" t="s">
        <v>198</v>
      </c>
    </row>
    <row r="45" spans="1:12" x14ac:dyDescent="0.15">
      <c r="K45" s="9" t="s">
        <v>60</v>
      </c>
      <c r="L45" s="9" t="s">
        <v>199</v>
      </c>
    </row>
    <row r="46" spans="1:12" x14ac:dyDescent="0.15">
      <c r="K46" s="4" t="s">
        <v>61</v>
      </c>
      <c r="L46" s="5" t="s">
        <v>200</v>
      </c>
    </row>
    <row r="47" spans="1:12" x14ac:dyDescent="0.15">
      <c r="K47" s="9" t="s">
        <v>62</v>
      </c>
      <c r="L47" s="9" t="s">
        <v>201</v>
      </c>
    </row>
    <row r="48" spans="1:12" x14ac:dyDescent="0.15">
      <c r="K48" s="47" t="s">
        <v>137</v>
      </c>
      <c r="L48" s="4" t="s">
        <v>202</v>
      </c>
    </row>
  </sheetData>
  <sheetProtection selectLockedCells="1"/>
  <mergeCells count="11">
    <mergeCell ref="D10:E10"/>
    <mergeCell ref="A1:B1"/>
    <mergeCell ref="D2:F2"/>
    <mergeCell ref="D3:F3"/>
    <mergeCell ref="D8:F8"/>
    <mergeCell ref="D9:F9"/>
    <mergeCell ref="B14:E14"/>
    <mergeCell ref="B15:E16"/>
    <mergeCell ref="H24:J24"/>
    <mergeCell ref="B18:E18"/>
    <mergeCell ref="C24:E24"/>
  </mergeCells>
  <phoneticPr fontId="2"/>
  <dataValidations count="2">
    <dataValidation type="list" allowBlank="1" showInputMessage="1" showErrorMessage="1" sqref="D8:F8" xr:uid="{00000000-0002-0000-0600-000000000000}">
      <formula1>$L$2:$L$48</formula1>
    </dataValidation>
    <dataValidation type="list" allowBlank="1" showInputMessage="1" showErrorMessage="1" sqref="D9:F9" xr:uid="{00000000-0002-0000-0600-000001000000}">
      <formula1>$K$2:$K$48</formula1>
    </dataValidation>
  </dataValidation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J14"/>
  <sheetViews>
    <sheetView workbookViewId="0">
      <selection activeCell="A5" sqref="A5:A6"/>
    </sheetView>
  </sheetViews>
  <sheetFormatPr defaultRowHeight="13.5" x14ac:dyDescent="0.15"/>
  <cols>
    <col min="1" max="1" width="5.625" style="140" customWidth="1"/>
    <col min="2" max="7" width="17.75" style="140" customWidth="1"/>
    <col min="8" max="8" width="9" style="140"/>
    <col min="9" max="9" width="8.375" style="140" customWidth="1"/>
    <col min="10" max="10" width="9" style="140" hidden="1" customWidth="1"/>
    <col min="11" max="16384" width="9" style="140"/>
  </cols>
  <sheetData>
    <row r="1" spans="1:10" s="1" customFormat="1" ht="27.75" customHeight="1" x14ac:dyDescent="0.15">
      <c r="A1" s="542" t="s">
        <v>364</v>
      </c>
      <c r="B1" s="367"/>
      <c r="C1" s="367"/>
      <c r="D1" s="267"/>
      <c r="E1" s="267"/>
      <c r="F1" s="267"/>
      <c r="G1" s="267"/>
    </row>
    <row r="2" spans="1:10" s="1" customFormat="1" ht="27.75" customHeight="1" x14ac:dyDescent="0.15">
      <c r="A2" s="267"/>
      <c r="B2" s="550" t="s">
        <v>297</v>
      </c>
      <c r="C2" s="550"/>
      <c r="D2" s="550"/>
      <c r="E2" s="290" t="s">
        <v>298</v>
      </c>
      <c r="F2" s="132"/>
      <c r="G2" s="132"/>
      <c r="H2" s="160"/>
    </row>
    <row r="3" spans="1:10" ht="27.75" customHeight="1" x14ac:dyDescent="0.15">
      <c r="A3" s="82"/>
      <c r="B3" s="268" t="s">
        <v>299</v>
      </c>
      <c r="C3" s="268"/>
      <c r="D3" s="268"/>
      <c r="E3" s="268"/>
      <c r="F3" s="269"/>
      <c r="G3" s="131"/>
    </row>
    <row r="4" spans="1:10" s="95" customFormat="1" ht="27.75" customHeight="1" x14ac:dyDescent="0.15">
      <c r="A4" s="270"/>
      <c r="B4" s="543" t="s">
        <v>365</v>
      </c>
      <c r="C4" s="544"/>
      <c r="D4" s="544"/>
      <c r="E4" s="545"/>
      <c r="F4" s="360"/>
      <c r="G4" s="361"/>
    </row>
    <row r="5" spans="1:10" s="95" customFormat="1" ht="27.75" customHeight="1" x14ac:dyDescent="0.15">
      <c r="A5" s="270"/>
      <c r="B5" s="546" t="s">
        <v>303</v>
      </c>
      <c r="C5" s="547"/>
      <c r="D5" s="547"/>
      <c r="E5" s="548"/>
      <c r="F5" s="362"/>
      <c r="G5" s="363"/>
    </row>
    <row r="6" spans="1:10" ht="27.75" customHeight="1" x14ac:dyDescent="0.15">
      <c r="A6" s="77"/>
      <c r="B6" s="540" t="s">
        <v>125</v>
      </c>
      <c r="C6" s="549"/>
      <c r="D6" s="541"/>
      <c r="E6" s="364" t="s">
        <v>126</v>
      </c>
      <c r="F6" s="540" t="s">
        <v>128</v>
      </c>
      <c r="G6" s="541"/>
    </row>
    <row r="7" spans="1:10" ht="27.75" customHeight="1" x14ac:dyDescent="0.15">
      <c r="A7" s="131"/>
      <c r="B7" s="533"/>
      <c r="C7" s="534"/>
      <c r="D7" s="535"/>
      <c r="E7" s="271"/>
      <c r="F7" s="536"/>
      <c r="G7" s="537"/>
      <c r="J7" s="162" t="s">
        <v>11</v>
      </c>
    </row>
    <row r="8" spans="1:10" ht="27.75" customHeight="1" x14ac:dyDescent="0.15">
      <c r="A8" s="131"/>
      <c r="B8" s="533"/>
      <c r="C8" s="534"/>
      <c r="D8" s="535"/>
      <c r="E8" s="271"/>
      <c r="F8" s="536"/>
      <c r="G8" s="537"/>
      <c r="J8" s="162" t="s">
        <v>12</v>
      </c>
    </row>
    <row r="9" spans="1:10" ht="27.75" customHeight="1" x14ac:dyDescent="0.15">
      <c r="A9" s="131"/>
      <c r="B9" s="533"/>
      <c r="C9" s="534"/>
      <c r="D9" s="535"/>
      <c r="E9" s="271"/>
      <c r="F9" s="536"/>
      <c r="G9" s="537"/>
      <c r="J9" s="162" t="s">
        <v>13</v>
      </c>
    </row>
    <row r="10" spans="1:10" ht="27.75" customHeight="1" x14ac:dyDescent="0.15">
      <c r="A10" s="131"/>
      <c r="B10" s="533"/>
      <c r="C10" s="534"/>
      <c r="D10" s="535"/>
      <c r="E10" s="271"/>
      <c r="F10" s="536"/>
      <c r="G10" s="537"/>
      <c r="J10" s="3" t="s">
        <v>10</v>
      </c>
    </row>
    <row r="11" spans="1:10" ht="27.75" customHeight="1" x14ac:dyDescent="0.15">
      <c r="A11" s="131"/>
      <c r="B11" s="538" t="s">
        <v>366</v>
      </c>
      <c r="C11" s="538"/>
      <c r="D11" s="538"/>
      <c r="E11" s="538"/>
      <c r="F11" s="538"/>
      <c r="G11" s="538"/>
    </row>
    <row r="12" spans="1:10" ht="24" customHeight="1" x14ac:dyDescent="0.15">
      <c r="A12" s="131"/>
      <c r="B12" s="539"/>
      <c r="C12" s="539"/>
      <c r="D12" s="539"/>
      <c r="E12" s="539"/>
      <c r="F12" s="539"/>
      <c r="G12" s="539"/>
    </row>
    <row r="13" spans="1:10" ht="24" customHeight="1" x14ac:dyDescent="0.15"/>
    <row r="14" spans="1:10" ht="24" customHeight="1" x14ac:dyDescent="0.15"/>
  </sheetData>
  <mergeCells count="15">
    <mergeCell ref="A1:C1"/>
    <mergeCell ref="B4:E4"/>
    <mergeCell ref="B5:E5"/>
    <mergeCell ref="B6:D6"/>
    <mergeCell ref="B2:D2"/>
    <mergeCell ref="B10:D10"/>
    <mergeCell ref="F10:G10"/>
    <mergeCell ref="B11:G12"/>
    <mergeCell ref="F6:G6"/>
    <mergeCell ref="B7:D7"/>
    <mergeCell ref="F7:G7"/>
    <mergeCell ref="B8:D8"/>
    <mergeCell ref="F8:G8"/>
    <mergeCell ref="B9:D9"/>
    <mergeCell ref="F9:G9"/>
  </mergeCells>
  <phoneticPr fontId="2"/>
  <dataValidations count="1">
    <dataValidation type="list" allowBlank="1" showInputMessage="1" showErrorMessage="1" sqref="B2" xr:uid="{00000000-0002-0000-0700-000000000000}">
      <formula1>$J$7:$J$10</formula1>
    </dataValidation>
  </dataValidations>
  <pageMargins left="0.70866141732283472" right="0.70866141732283472" top="0.74803149606299213" bottom="0.74803149606299213" header="0.31496062992125984" footer="0.31496062992125984"/>
  <pageSetup paperSize="9" scale="79"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O21"/>
  <sheetViews>
    <sheetView view="pageLayout" topLeftCell="A13" zoomScaleNormal="100" workbookViewId="0">
      <selection activeCell="J3" sqref="J3"/>
    </sheetView>
  </sheetViews>
  <sheetFormatPr defaultRowHeight="13.5" x14ac:dyDescent="0.15"/>
  <cols>
    <col min="1" max="1" width="9" style="231"/>
    <col min="2" max="2" width="12.75" style="231" customWidth="1"/>
    <col min="3" max="3" width="15.25" style="233" customWidth="1"/>
    <col min="4" max="4" width="11.5" style="233" customWidth="1"/>
    <col min="5" max="5" width="7.125" style="233" customWidth="1"/>
    <col min="6" max="6" width="10.125" style="233" customWidth="1"/>
    <col min="7" max="7" width="5.625" style="233" customWidth="1"/>
    <col min="8" max="8" width="17.5" style="233" customWidth="1"/>
    <col min="9" max="13" width="9" style="233"/>
    <col min="14" max="14" width="8.875" style="233" customWidth="1"/>
    <col min="15" max="15" width="9" style="233" hidden="1" customWidth="1"/>
    <col min="16" max="16384" width="9" style="233"/>
  </cols>
  <sheetData>
    <row r="1" spans="1:15" ht="40.5" customHeight="1" x14ac:dyDescent="0.15">
      <c r="A1" s="230" t="s">
        <v>367</v>
      </c>
      <c r="C1" s="551" t="s">
        <v>231</v>
      </c>
      <c r="D1" s="551"/>
      <c r="E1" s="551"/>
      <c r="F1" s="551"/>
      <c r="G1" s="232"/>
    </row>
    <row r="3" spans="1:15" x14ac:dyDescent="0.15">
      <c r="A3" s="234" t="s">
        <v>233</v>
      </c>
      <c r="B3" s="235" t="str">
        <f>PHONETIC(B4)</f>
        <v/>
      </c>
      <c r="C3" s="236" t="str">
        <f>PHONETIC(C4)</f>
        <v/>
      </c>
      <c r="D3" s="552" t="s">
        <v>234</v>
      </c>
      <c r="E3" s="552"/>
      <c r="F3" s="552" t="s">
        <v>75</v>
      </c>
      <c r="G3" s="553"/>
      <c r="H3" s="554"/>
    </row>
    <row r="4" spans="1:15" ht="24.75" customHeight="1" x14ac:dyDescent="0.15">
      <c r="A4" s="237" t="s">
        <v>235</v>
      </c>
      <c r="B4" s="238"/>
      <c r="C4" s="239"/>
      <c r="D4" s="552"/>
      <c r="E4" s="552"/>
      <c r="F4" s="552"/>
      <c r="G4" s="555"/>
      <c r="H4" s="556"/>
    </row>
    <row r="5" spans="1:15" ht="19.5" customHeight="1" x14ac:dyDescent="0.15">
      <c r="A5" s="552" t="s">
        <v>236</v>
      </c>
      <c r="B5" s="240" t="s">
        <v>237</v>
      </c>
      <c r="C5" s="231"/>
      <c r="D5" s="241" t="s">
        <v>238</v>
      </c>
      <c r="F5" s="242"/>
      <c r="G5" s="242"/>
      <c r="H5" s="243"/>
      <c r="O5" s="233" t="s">
        <v>239</v>
      </c>
    </row>
    <row r="6" spans="1:15" ht="42" customHeight="1" x14ac:dyDescent="0.15">
      <c r="A6" s="552"/>
      <c r="B6" s="557"/>
      <c r="C6" s="558"/>
      <c r="D6" s="558"/>
      <c r="E6" s="558"/>
      <c r="F6" s="558"/>
      <c r="G6" s="244" t="s">
        <v>240</v>
      </c>
      <c r="H6" s="245"/>
      <c r="O6" s="233" t="s">
        <v>241</v>
      </c>
    </row>
    <row r="7" spans="1:15" ht="37.5" customHeight="1" x14ac:dyDescent="0.15">
      <c r="A7" s="552" t="s">
        <v>242</v>
      </c>
      <c r="B7" s="552"/>
      <c r="C7" s="552"/>
      <c r="D7" s="552" t="s">
        <v>243</v>
      </c>
      <c r="E7" s="552"/>
      <c r="F7" s="552" t="s">
        <v>244</v>
      </c>
      <c r="G7" s="552"/>
      <c r="H7" s="552"/>
    </row>
    <row r="8" spans="1:15" ht="37.5" customHeight="1" x14ac:dyDescent="0.15">
      <c r="A8" s="559" t="s">
        <v>245</v>
      </c>
      <c r="B8" s="559"/>
      <c r="C8" s="562"/>
      <c r="D8" s="246"/>
      <c r="E8" s="236" t="s">
        <v>246</v>
      </c>
      <c r="F8" s="563"/>
      <c r="G8" s="564"/>
      <c r="H8" s="565"/>
    </row>
    <row r="9" spans="1:15" ht="37.5" customHeight="1" x14ac:dyDescent="0.15">
      <c r="A9" s="567"/>
      <c r="B9" s="567"/>
      <c r="C9" s="568"/>
      <c r="D9" s="247"/>
      <c r="E9" s="248" t="s">
        <v>247</v>
      </c>
      <c r="F9" s="557"/>
      <c r="G9" s="558"/>
      <c r="H9" s="566"/>
    </row>
    <row r="10" spans="1:15" ht="37.5" customHeight="1" x14ac:dyDescent="0.15">
      <c r="A10" s="559"/>
      <c r="B10" s="559"/>
      <c r="C10" s="559"/>
      <c r="D10" s="249"/>
      <c r="E10" s="236" t="s">
        <v>246</v>
      </c>
      <c r="F10" s="560"/>
      <c r="G10" s="560"/>
      <c r="H10" s="560"/>
    </row>
    <row r="11" spans="1:15" ht="37.5" customHeight="1" x14ac:dyDescent="0.15">
      <c r="A11" s="561"/>
      <c r="B11" s="561"/>
      <c r="C11" s="561"/>
      <c r="D11" s="247"/>
      <c r="E11" s="248" t="s">
        <v>247</v>
      </c>
      <c r="F11" s="560"/>
      <c r="G11" s="560"/>
      <c r="H11" s="560"/>
    </row>
    <row r="12" spans="1:15" ht="37.5" customHeight="1" x14ac:dyDescent="0.15">
      <c r="A12" s="559"/>
      <c r="B12" s="559"/>
      <c r="C12" s="559"/>
      <c r="D12" s="249"/>
      <c r="E12" s="236" t="s">
        <v>246</v>
      </c>
      <c r="F12" s="560"/>
      <c r="G12" s="560"/>
      <c r="H12" s="560"/>
    </row>
    <row r="13" spans="1:15" ht="37.5" customHeight="1" x14ac:dyDescent="0.15">
      <c r="A13" s="561"/>
      <c r="B13" s="561"/>
      <c r="C13" s="561"/>
      <c r="D13" s="247"/>
      <c r="E13" s="248" t="s">
        <v>247</v>
      </c>
      <c r="F13" s="560"/>
      <c r="G13" s="560"/>
      <c r="H13" s="560"/>
    </row>
    <row r="14" spans="1:15" ht="37.5" customHeight="1" x14ac:dyDescent="0.15">
      <c r="A14" s="575" t="s">
        <v>248</v>
      </c>
      <c r="B14" s="575"/>
      <c r="C14" s="575"/>
      <c r="D14" s="249"/>
      <c r="E14" s="236" t="s">
        <v>246</v>
      </c>
      <c r="F14" s="560"/>
      <c r="G14" s="560"/>
      <c r="H14" s="560"/>
    </row>
    <row r="15" spans="1:15" ht="37.5" customHeight="1" x14ac:dyDescent="0.15">
      <c r="A15" s="561"/>
      <c r="B15" s="561"/>
      <c r="C15" s="561"/>
      <c r="D15" s="247"/>
      <c r="E15" s="248" t="s">
        <v>247</v>
      </c>
      <c r="F15" s="560"/>
      <c r="G15" s="560"/>
      <c r="H15" s="560"/>
    </row>
    <row r="16" spans="1:15" ht="37.5" customHeight="1" x14ac:dyDescent="0.15">
      <c r="A16" s="559"/>
      <c r="B16" s="559"/>
      <c r="C16" s="559"/>
      <c r="D16" s="249"/>
      <c r="E16" s="236" t="s">
        <v>246</v>
      </c>
      <c r="F16" s="560"/>
      <c r="G16" s="560"/>
      <c r="H16" s="560"/>
    </row>
    <row r="17" spans="1:8" ht="37.5" customHeight="1" x14ac:dyDescent="0.15">
      <c r="A17" s="561"/>
      <c r="B17" s="561"/>
      <c r="C17" s="561"/>
      <c r="D17" s="247"/>
      <c r="E17" s="248" t="s">
        <v>247</v>
      </c>
      <c r="F17" s="560"/>
      <c r="G17" s="560"/>
      <c r="H17" s="560"/>
    </row>
    <row r="18" spans="1:8" ht="96" customHeight="1" x14ac:dyDescent="0.15">
      <c r="A18" s="569" t="s">
        <v>249</v>
      </c>
      <c r="B18" s="572"/>
      <c r="C18" s="573"/>
      <c r="D18" s="573"/>
      <c r="E18" s="573"/>
      <c r="F18" s="573"/>
      <c r="G18" s="573"/>
      <c r="H18" s="574"/>
    </row>
    <row r="19" spans="1:8" ht="96" customHeight="1" x14ac:dyDescent="0.15">
      <c r="A19" s="570"/>
      <c r="B19" s="250"/>
      <c r="C19" s="251"/>
      <c r="D19" s="251"/>
      <c r="E19" s="251"/>
      <c r="F19" s="251"/>
      <c r="G19" s="251"/>
      <c r="H19" s="252"/>
    </row>
    <row r="20" spans="1:8" ht="28.5" customHeight="1" x14ac:dyDescent="0.15">
      <c r="A20" s="570"/>
      <c r="B20" s="253"/>
      <c r="C20" s="254"/>
      <c r="D20" s="254"/>
      <c r="E20" s="254"/>
      <c r="F20" s="254"/>
      <c r="G20" s="254"/>
      <c r="H20" s="255"/>
    </row>
    <row r="21" spans="1:8" ht="22.5" customHeight="1" x14ac:dyDescent="0.15">
      <c r="A21" s="571"/>
      <c r="B21" s="256"/>
      <c r="C21" s="257"/>
      <c r="D21" s="257"/>
      <c r="E21" s="257"/>
      <c r="F21" s="257"/>
      <c r="G21" s="257"/>
      <c r="H21" s="248"/>
    </row>
  </sheetData>
  <mergeCells count="27">
    <mergeCell ref="A12:C12"/>
    <mergeCell ref="F12:H13"/>
    <mergeCell ref="A13:C13"/>
    <mergeCell ref="A18:A21"/>
    <mergeCell ref="B18:H18"/>
    <mergeCell ref="A14:C14"/>
    <mergeCell ref="F14:H15"/>
    <mergeCell ref="A15:C15"/>
    <mergeCell ref="A16:C16"/>
    <mergeCell ref="F16:H17"/>
    <mergeCell ref="A17:C17"/>
    <mergeCell ref="A5:A6"/>
    <mergeCell ref="B6:F6"/>
    <mergeCell ref="A10:C10"/>
    <mergeCell ref="F10:H11"/>
    <mergeCell ref="A11:C11"/>
    <mergeCell ref="A7:C7"/>
    <mergeCell ref="D7:E7"/>
    <mergeCell ref="F7:H7"/>
    <mergeCell ref="A8:C8"/>
    <mergeCell ref="F8:H9"/>
    <mergeCell ref="A9:C9"/>
    <mergeCell ref="C1:F1"/>
    <mergeCell ref="D3:D4"/>
    <mergeCell ref="E3:E4"/>
    <mergeCell ref="F3:F4"/>
    <mergeCell ref="G3:H4"/>
  </mergeCells>
  <phoneticPr fontId="2"/>
  <dataValidations disablePrompts="1" count="3">
    <dataValidation type="list" allowBlank="1" showInputMessage="1" showErrorMessage="1" sqref="E3:E4" xr:uid="{00000000-0002-0000-0800-000000000000}">
      <formula1>$O$5:$O$7</formula1>
    </dataValidation>
    <dataValidation imeMode="off" allowBlank="1" showInputMessage="1" showErrorMessage="1" sqref="C5 D8:D17 H6 G3:H4" xr:uid="{00000000-0002-0000-0800-000001000000}"/>
    <dataValidation imeMode="on" allowBlank="1" showInputMessage="1" showErrorMessage="1" sqref="B6:F6 F8:H17 B4:C4 A8:C17" xr:uid="{00000000-0002-0000-0800-000002000000}"/>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第１号様式 </vt:lpstr>
      <vt:lpstr>様式１－１計画書</vt:lpstr>
      <vt:lpstr>様式１－２明細(p1)</vt:lpstr>
      <vt:lpstr>様式１－２明細 (p2)</vt:lpstr>
      <vt:lpstr>様式１－２明細 (p3)</vt:lpstr>
      <vt:lpstr>第１－３明細</vt:lpstr>
      <vt:lpstr>第１号様式-4</vt:lpstr>
      <vt:lpstr>第1号様式-5</vt:lpstr>
      <vt:lpstr>別紙１経歴書</vt:lpstr>
      <vt:lpstr>第２様式号</vt:lpstr>
      <vt:lpstr>第３号様式</vt:lpstr>
      <vt:lpstr>第４号様式</vt:lpstr>
      <vt:lpstr>別紙２誓約書</vt:lpstr>
      <vt:lpstr>第５号様式</vt:lpstr>
      <vt:lpstr>第６号様式請求書</vt:lpstr>
      <vt:lpstr>第７号様式</vt:lpstr>
      <vt:lpstr>第８号様式</vt:lpstr>
      <vt:lpstr>'第１－３明細'!Print_Area</vt:lpstr>
      <vt:lpstr>'第１号様式 '!Print_Area</vt:lpstr>
      <vt:lpstr>'第１号様式-4'!Print_Area</vt:lpstr>
      <vt:lpstr>'第1号様式-5'!Print_Area</vt:lpstr>
      <vt:lpstr>第２様式号!Print_Area</vt:lpstr>
      <vt:lpstr>第３号様式!Print_Area</vt:lpstr>
      <vt:lpstr>第４号様式!Print_Area</vt:lpstr>
      <vt:lpstr>第５号様式!Print_Area</vt:lpstr>
      <vt:lpstr>第６号様式請求書!Print_Area</vt:lpstr>
      <vt:lpstr>第７号様式!Print_Area</vt:lpstr>
      <vt:lpstr>第８号様式!Print_Area</vt:lpstr>
      <vt:lpstr>別紙１経歴書!Print_Area</vt:lpstr>
      <vt:lpstr>別紙２誓約書!Print_Area</vt:lpstr>
      <vt:lpstr>'様式１－１計画書'!Print_Area</vt:lpstr>
      <vt:lpstr>'様式１－２明細 (p2)'!Print_Area</vt:lpstr>
      <vt:lpstr>'様式１－２明細 (p3)'!Print_Area</vt:lpstr>
      <vt:lpstr>'様式１－２明細(p1)'!Print_Area</vt:lpstr>
      <vt:lpstr>'様式１－２明細 (p2)'!Print_Titles</vt:lpstr>
      <vt:lpstr>'様式１－２明細(p1)'!Print_Titles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matsui-t</dc:creator>
  <cp:lastModifiedBy>瀧尻 富士雄</cp:lastModifiedBy>
  <cp:lastPrinted>2018-04-03T06:37:21Z</cp:lastPrinted>
  <dcterms:created xsi:type="dcterms:W3CDTF">2011-04-12T06:58:27Z</dcterms:created>
  <dcterms:modified xsi:type="dcterms:W3CDTF">2018-04-04T01:52:37Z</dcterms:modified>
</cp:coreProperties>
</file>